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K:\Работа\Республика\2017\"/>
    </mc:Choice>
  </mc:AlternateContent>
  <bookViews>
    <workbookView xWindow="0" yWindow="0" windowWidth="20490" windowHeight="7695" activeTab="1"/>
  </bookViews>
  <sheets>
    <sheet name="Основа 14 юноши" sheetId="1" r:id="rId1"/>
    <sheet name="Основа 14 девушки" sheetId="2" r:id="rId2"/>
    <sheet name="Круговые таблицы 14 лет" sheetId="3" r:id="rId3"/>
    <sheet name="Пары 14 юноши" sheetId="4" r:id="rId4"/>
    <sheet name="Пары 14 девушки" sheetId="5" r:id="rId5"/>
  </sheets>
  <externalReferences>
    <externalReference r:id="rId6"/>
    <externalReference r:id="rId7"/>
  </externalReferences>
  <definedNames>
    <definedName name="_Order1" hidden="1">255</definedName>
    <definedName name="HTML_CodePage" hidden="1">1252</definedName>
    <definedName name="HTML_Description" hidden="1">""</definedName>
    <definedName name="HTML_Email" hidden="1">""</definedName>
    <definedName name="HTML_Header" hidden="1">""</definedName>
    <definedName name="HTML_LastUpdate" hidden="1">"7/31/2000"</definedName>
    <definedName name="HTML_LineAfter" hidden="1">FALSE</definedName>
    <definedName name="HTML_LineBefore" hidden="1">FALSE</definedName>
    <definedName name="HTML_Name" hidden="1">"tbarnes"</definedName>
    <definedName name="HTML_OBDlg2" hidden="1">TRUE</definedName>
    <definedName name="HTML_OBDlg4" hidden="1">TRUE</definedName>
    <definedName name="HTML_OS" hidden="1">0</definedName>
    <definedName name="HTML_PathFile" hidden="1">"C:\Documents and Settings\TBARNES\My Documents\HTML Stuff\Draw1.htm"</definedName>
    <definedName name="HTML_Title" hidden="1">""</definedName>
  </definedNames>
  <calcPr calcId="152511"/>
</workbook>
</file>

<file path=xl/calcChain.xml><?xml version="1.0" encoding="utf-8"?>
<calcChain xmlns="http://schemas.openxmlformats.org/spreadsheetml/2006/main">
  <c r="C68" i="5" l="1"/>
  <c r="C64" i="5"/>
  <c r="C60" i="5"/>
  <c r="C56" i="5"/>
  <c r="C52" i="5"/>
  <c r="C47" i="5"/>
  <c r="C43" i="5"/>
  <c r="C39" i="5"/>
  <c r="C35" i="5"/>
  <c r="C31" i="5"/>
  <c r="C27" i="5"/>
  <c r="C23" i="5"/>
  <c r="C19" i="5"/>
  <c r="T18" i="5"/>
  <c r="T17" i="5"/>
  <c r="T16" i="5"/>
  <c r="T15" i="5"/>
  <c r="C15" i="5"/>
  <c r="T14" i="5"/>
  <c r="T13" i="5"/>
  <c r="T12" i="5"/>
  <c r="T11" i="5"/>
  <c r="T10" i="5"/>
  <c r="T9" i="5"/>
  <c r="T8" i="5"/>
  <c r="T7" i="5"/>
  <c r="C5" i="5"/>
  <c r="L4" i="5"/>
  <c r="A2" i="5"/>
  <c r="C68" i="4"/>
  <c r="C64" i="4"/>
  <c r="C60" i="4"/>
  <c r="C56" i="4"/>
  <c r="C52" i="4"/>
  <c r="C47" i="4"/>
  <c r="C43" i="4"/>
  <c r="C39" i="4"/>
  <c r="C35" i="4"/>
  <c r="C31" i="4"/>
  <c r="C27" i="4"/>
  <c r="C23" i="4"/>
  <c r="C19" i="4"/>
  <c r="T18" i="4"/>
  <c r="T17" i="4"/>
  <c r="T16" i="4"/>
  <c r="T15" i="4"/>
  <c r="C15" i="4"/>
  <c r="T14" i="4"/>
  <c r="T13" i="4"/>
  <c r="T12" i="4"/>
  <c r="T11" i="4"/>
  <c r="T10" i="4"/>
  <c r="T9" i="4"/>
  <c r="T8" i="4"/>
  <c r="T7" i="4"/>
  <c r="C5" i="4"/>
  <c r="L4" i="4"/>
  <c r="A2" i="4"/>
  <c r="V38" i="2"/>
  <c r="V37" i="2"/>
  <c r="V36" i="2"/>
  <c r="V35" i="2"/>
  <c r="V34" i="2"/>
  <c r="V33" i="2"/>
  <c r="V32" i="2"/>
  <c r="V31" i="2"/>
  <c r="V30" i="2"/>
  <c r="V29" i="2"/>
  <c r="V28" i="2"/>
  <c r="V27" i="2"/>
  <c r="V26" i="2"/>
  <c r="V25" i="2"/>
  <c r="V24" i="2"/>
  <c r="V23" i="2"/>
  <c r="V22" i="2"/>
  <c r="V21" i="2"/>
  <c r="V20" i="2"/>
  <c r="V19" i="2"/>
  <c r="V18" i="2"/>
  <c r="T18" i="2"/>
  <c r="V17" i="2"/>
  <c r="T17" i="2"/>
  <c r="V16" i="2"/>
  <c r="T16" i="2"/>
  <c r="V15" i="2"/>
  <c r="T15" i="2"/>
  <c r="V14" i="2"/>
  <c r="T14" i="2"/>
  <c r="V13" i="2"/>
  <c r="T13" i="2"/>
  <c r="V12" i="2"/>
  <c r="T12" i="2"/>
  <c r="V11" i="2"/>
  <c r="T11" i="2"/>
  <c r="V10" i="2"/>
  <c r="T10" i="2"/>
  <c r="V9" i="2"/>
  <c r="T9" i="2"/>
  <c r="V8" i="2"/>
  <c r="T8" i="2"/>
  <c r="V7" i="2"/>
  <c r="T7" i="2"/>
  <c r="L4" i="2"/>
  <c r="A1" i="2"/>
  <c r="V38" i="1"/>
  <c r="V37" i="1"/>
  <c r="V36" i="1"/>
  <c r="V35" i="1"/>
  <c r="V34" i="1"/>
  <c r="V33" i="1"/>
  <c r="V32" i="1"/>
  <c r="V31" i="1"/>
  <c r="V30" i="1"/>
  <c r="V29" i="1"/>
  <c r="V28" i="1"/>
  <c r="V27" i="1"/>
  <c r="V26" i="1"/>
  <c r="V25" i="1"/>
  <c r="V24" i="1"/>
  <c r="V23" i="1"/>
  <c r="V22" i="1"/>
  <c r="V21" i="1"/>
  <c r="V20" i="1"/>
  <c r="V19" i="1"/>
  <c r="V18" i="1"/>
  <c r="T18" i="1"/>
  <c r="V17" i="1"/>
  <c r="T17" i="1"/>
  <c r="V16" i="1"/>
  <c r="T16" i="1"/>
  <c r="V15" i="1"/>
  <c r="T15" i="1"/>
  <c r="V14" i="1"/>
  <c r="T14" i="1"/>
  <c r="V13" i="1"/>
  <c r="T13" i="1"/>
  <c r="V12" i="1"/>
  <c r="T12" i="1"/>
  <c r="V11" i="1"/>
  <c r="T11" i="1"/>
  <c r="V10" i="1"/>
  <c r="T10" i="1"/>
  <c r="V9" i="1"/>
  <c r="T9" i="1"/>
  <c r="V8" i="1"/>
  <c r="T8" i="1"/>
  <c r="V7" i="1"/>
  <c r="T7" i="1"/>
  <c r="L4" i="1"/>
  <c r="A2" i="1"/>
  <c r="A1" i="1"/>
</calcChain>
</file>

<file path=xl/comments1.xml><?xml version="1.0" encoding="utf-8"?>
<comments xmlns="http://schemas.openxmlformats.org/spreadsheetml/2006/main">
  <authors>
    <author>Anders Wennberg</author>
  </authors>
  <commentList>
    <comment ref="D7" authorId="0" shapeId="0">
      <text>
        <r>
          <rPr>
            <b/>
            <sz val="8"/>
            <color indexed="8"/>
            <rFont val="Tahoma"/>
            <family val="2"/>
            <charset val="204"/>
          </rPr>
          <t>Before making the draw:
On the SiMain Draw Prep-sheet did you:
- fill in DA, WC, SE, Q?
- fill in the Seed Rankings?
- make the Seed Sort?
- look for and split tied players?
- if needed: re-make the Seed Sort?
If YES: continue making the draw
Otherwise: return to finish preparations</t>
        </r>
        <r>
          <rPr>
            <sz val="8"/>
            <color indexed="8"/>
            <rFont val="Tahoma"/>
            <family val="2"/>
            <charset val="204"/>
          </rPr>
          <t xml:space="preserve">
</t>
        </r>
      </text>
    </comment>
  </commentList>
</comments>
</file>

<file path=xl/comments2.xml><?xml version="1.0" encoding="utf-8"?>
<comments xmlns="http://schemas.openxmlformats.org/spreadsheetml/2006/main">
  <authors>
    <author>Anders Wennberg</author>
  </authors>
  <commentList>
    <comment ref="D7" authorId="0" shapeId="0">
      <text>
        <r>
          <rPr>
            <b/>
            <sz val="8"/>
            <color indexed="8"/>
            <rFont val="Tahoma"/>
            <family val="2"/>
            <charset val="204"/>
          </rPr>
          <t>Before making the draw:
On the SiMain Draw Prep-sheet did you:
- fill in DA, WC, SE, Q?
- fill in the Seed Rankings?
- make the Seed Sort?
- look for and split tied players?
- if needed: re-make the Seed Sort?
If YES: continue making the draw
Otherwise: return to finish preparations</t>
        </r>
        <r>
          <rPr>
            <sz val="8"/>
            <color indexed="8"/>
            <rFont val="Tahoma"/>
            <family val="2"/>
            <charset val="204"/>
          </rPr>
          <t xml:space="preserve">
</t>
        </r>
      </text>
    </comment>
  </commentList>
</comments>
</file>

<file path=xl/sharedStrings.xml><?xml version="1.0" encoding="utf-8"?>
<sst xmlns="http://schemas.openxmlformats.org/spreadsheetml/2006/main" count="732" uniqueCount="229">
  <si>
    <t>Юноши до 14 лет</t>
  </si>
  <si>
    <t>CU</t>
  </si>
  <si>
    <t>Основная сетка</t>
  </si>
  <si>
    <t>Первенство Республики Беларусь в помещении</t>
  </si>
  <si>
    <t>Минск (ул.Жудро, 40)</t>
  </si>
  <si>
    <t>19-25.12.2016</t>
  </si>
  <si>
    <t>главный судья</t>
  </si>
  <si>
    <t>Василевская Е.В.</t>
  </si>
  <si>
    <t>статус</t>
  </si>
  <si>
    <t>рейтинг</t>
  </si>
  <si>
    <t>посев</t>
  </si>
  <si>
    <t>фамилия</t>
  </si>
  <si>
    <t>имя</t>
  </si>
  <si>
    <t>город</t>
  </si>
  <si>
    <t>2круг</t>
  </si>
  <si>
    <t>четвертьфинал</t>
  </si>
  <si>
    <t>полуфинал</t>
  </si>
  <si>
    <t>Дубровский</t>
  </si>
  <si>
    <t>Михаил</t>
  </si>
  <si>
    <t>Минск</t>
  </si>
  <si>
    <t>Синицын</t>
  </si>
  <si>
    <t>Артем</t>
  </si>
  <si>
    <t>62 63</t>
  </si>
  <si>
    <t>Матиевич</t>
  </si>
  <si>
    <t>Никита</t>
  </si>
  <si>
    <t>36 63 64</t>
  </si>
  <si>
    <t>WC</t>
  </si>
  <si>
    <t>Громыко</t>
  </si>
  <si>
    <t>61 62</t>
  </si>
  <si>
    <t>Лихунов</t>
  </si>
  <si>
    <t>Роман</t>
  </si>
  <si>
    <t>Могилев</t>
  </si>
  <si>
    <t>76(6) 67(2) 75</t>
  </si>
  <si>
    <t>Брусиловский</t>
  </si>
  <si>
    <t>Егор</t>
  </si>
  <si>
    <t>63 60</t>
  </si>
  <si>
    <t>Мартинкевич</t>
  </si>
  <si>
    <t>Левицкий</t>
  </si>
  <si>
    <t>Иван</t>
  </si>
  <si>
    <t>64 62</t>
  </si>
  <si>
    <t>Захар</t>
  </si>
  <si>
    <t>63 75</t>
  </si>
  <si>
    <t>Храмогин</t>
  </si>
  <si>
    <t>Ярослав</t>
  </si>
  <si>
    <t>Гродно</t>
  </si>
  <si>
    <t>Хомротов</t>
  </si>
  <si>
    <t>Алексей</t>
  </si>
  <si>
    <t>Гомель</t>
  </si>
  <si>
    <t>64 61</t>
  </si>
  <si>
    <t>Павлюченко</t>
  </si>
  <si>
    <t>Чивель</t>
  </si>
  <si>
    <t>67(2) 62 62</t>
  </si>
  <si>
    <t>Слизевич</t>
  </si>
  <si>
    <t>Костенич</t>
  </si>
  <si>
    <t>Антон</t>
  </si>
  <si>
    <t>62 64</t>
  </si>
  <si>
    <t>Кобытев</t>
  </si>
  <si>
    <t>Кирилл</t>
  </si>
  <si>
    <t>61 75</t>
  </si>
  <si>
    <t>Плешкунов</t>
  </si>
  <si>
    <t>Евгени</t>
  </si>
  <si>
    <t>60 61</t>
  </si>
  <si>
    <t>Рябцевич</t>
  </si>
  <si>
    <t>Ян</t>
  </si>
  <si>
    <t>Володкевич</t>
  </si>
  <si>
    <t>64 63</t>
  </si>
  <si>
    <t>Грудино</t>
  </si>
  <si>
    <t>Илья</t>
  </si>
  <si>
    <t>63 62</t>
  </si>
  <si>
    <t>Корган</t>
  </si>
  <si>
    <t>Береза</t>
  </si>
  <si>
    <t>Рачаловский</t>
  </si>
  <si>
    <t>Горбацевич</t>
  </si>
  <si>
    <t>Тимур</t>
  </si>
  <si>
    <t>Петровский</t>
  </si>
  <si>
    <t>Даниил</t>
  </si>
  <si>
    <t>63 63</t>
  </si>
  <si>
    <t>Антанович</t>
  </si>
  <si>
    <t>Андрей</t>
  </si>
  <si>
    <t>63 64</t>
  </si>
  <si>
    <t>Савелий</t>
  </si>
  <si>
    <t>Остапенков</t>
  </si>
  <si>
    <t>Василевский</t>
  </si>
  <si>
    <t>Александр</t>
  </si>
  <si>
    <t>Жидков</t>
  </si>
  <si>
    <t>Арсений</t>
  </si>
  <si>
    <t>62 62</t>
  </si>
  <si>
    <t>Сивый</t>
  </si>
  <si>
    <t>Глеб</t>
  </si>
  <si>
    <t>Витебск</t>
  </si>
  <si>
    <t>Игнатюк</t>
  </si>
  <si>
    <t xml:space="preserve">Боровик </t>
  </si>
  <si>
    <t>Георгий</t>
  </si>
  <si>
    <t>61 60</t>
  </si>
  <si>
    <t>Боровик</t>
  </si>
  <si>
    <t xml:space="preserve">Стругач </t>
  </si>
  <si>
    <t>Владислав</t>
  </si>
  <si>
    <t>61 64</t>
  </si>
  <si>
    <t>Арутюнян</t>
  </si>
  <si>
    <t>Эрик</t>
  </si>
  <si>
    <t>Тарас</t>
  </si>
  <si>
    <t>60 63</t>
  </si>
  <si>
    <t>3 место</t>
  </si>
  <si>
    <t>Главный судья</t>
  </si>
  <si>
    <t>Е.В.Василевская</t>
  </si>
  <si>
    <t>Представители на жеребьевке:</t>
  </si>
  <si>
    <t>Афанасенко А.А., Шоломицкий И.Н., Кобзарь И.Н.</t>
  </si>
  <si>
    <t>Девушки до 14 лет</t>
  </si>
  <si>
    <t>Колодынска</t>
  </si>
  <si>
    <t>Яна</t>
  </si>
  <si>
    <t>Жмако</t>
  </si>
  <si>
    <t>Полина</t>
  </si>
  <si>
    <t>62 60</t>
  </si>
  <si>
    <t>Жудро</t>
  </si>
  <si>
    <t>Анна</t>
  </si>
  <si>
    <t>Бобруйск</t>
  </si>
  <si>
    <t>Шабанова</t>
  </si>
  <si>
    <t>Стефания</t>
  </si>
  <si>
    <t>76(0) 60</t>
  </si>
  <si>
    <t>Смирная</t>
  </si>
  <si>
    <t>Елизавета</t>
  </si>
  <si>
    <t>Вавулина</t>
  </si>
  <si>
    <t>Дарья</t>
  </si>
  <si>
    <t>64 64</t>
  </si>
  <si>
    <t>Дмитрук</t>
  </si>
  <si>
    <t>Кравец</t>
  </si>
  <si>
    <t>Злата</t>
  </si>
  <si>
    <t>62 61</t>
  </si>
  <si>
    <t>Кристина</t>
  </si>
  <si>
    <t>60 60</t>
  </si>
  <si>
    <t>Комар</t>
  </si>
  <si>
    <t>Анастасия</t>
  </si>
  <si>
    <t>Ефремова</t>
  </si>
  <si>
    <t>Валентина</t>
  </si>
  <si>
    <t>Лозовик</t>
  </si>
  <si>
    <t>Саулевич</t>
  </si>
  <si>
    <t>Саулевич/Степанова</t>
  </si>
  <si>
    <t>Зубцовская</t>
  </si>
  <si>
    <t>36 62 64</t>
  </si>
  <si>
    <t>Шипина</t>
  </si>
  <si>
    <t>Вера</t>
  </si>
  <si>
    <t>62 75</t>
  </si>
  <si>
    <t>Виноградова</t>
  </si>
  <si>
    <t>Сцецевич</t>
  </si>
  <si>
    <t>Мария</t>
  </si>
  <si>
    <t>Сергель</t>
  </si>
  <si>
    <t>Тихонко</t>
  </si>
  <si>
    <t>Екатерина</t>
  </si>
  <si>
    <t>отк.п.б.</t>
  </si>
  <si>
    <t>Крупич</t>
  </si>
  <si>
    <t>Валерия</t>
  </si>
  <si>
    <t>Пинск</t>
  </si>
  <si>
    <t>Бутько</t>
  </si>
  <si>
    <t>Шауга</t>
  </si>
  <si>
    <t>Климович</t>
  </si>
  <si>
    <t>62 46 62</t>
  </si>
  <si>
    <t>Бурейко</t>
  </si>
  <si>
    <t>61 63</t>
  </si>
  <si>
    <t>Жадинская</t>
  </si>
  <si>
    <t>Виктория</t>
  </si>
  <si>
    <t>Полуянчик</t>
  </si>
  <si>
    <t>Ангелина</t>
  </si>
  <si>
    <t>Тулякова</t>
  </si>
  <si>
    <t>62 46 61</t>
  </si>
  <si>
    <t>Васильева</t>
  </si>
  <si>
    <t>Готовко</t>
  </si>
  <si>
    <t>Абрамович</t>
  </si>
  <si>
    <t>Кузьмина</t>
  </si>
  <si>
    <t>Хомутянская</t>
  </si>
  <si>
    <t>Вашкевич</t>
  </si>
  <si>
    <t>Милания</t>
  </si>
  <si>
    <t>60 62</t>
  </si>
  <si>
    <t>Первенство Республики Беларусь                                     в помещении</t>
  </si>
  <si>
    <t>(юноши, девушки до 14 лет)</t>
  </si>
  <si>
    <t>19-25 декабря 2016 года</t>
  </si>
  <si>
    <t>Финальные круговые сетки</t>
  </si>
  <si>
    <t>Игрок</t>
  </si>
  <si>
    <t>очки</t>
  </si>
  <si>
    <t>место</t>
  </si>
  <si>
    <t>06 36</t>
  </si>
  <si>
    <t>36 16</t>
  </si>
  <si>
    <t>46 62 36</t>
  </si>
  <si>
    <t>I</t>
  </si>
  <si>
    <t>26 64 57</t>
  </si>
  <si>
    <t>II</t>
  </si>
  <si>
    <t>63 61</t>
  </si>
  <si>
    <t>62 46 75</t>
  </si>
  <si>
    <t>64 26 63</t>
  </si>
  <si>
    <t>46 16</t>
  </si>
  <si>
    <t>III</t>
  </si>
  <si>
    <t>60 64</t>
  </si>
  <si>
    <t>46 46</t>
  </si>
  <si>
    <t>06 46</t>
  </si>
  <si>
    <t>46 62 63</t>
  </si>
  <si>
    <t>36 36</t>
  </si>
  <si>
    <t>26 16</t>
  </si>
  <si>
    <t>64 26 36</t>
  </si>
  <si>
    <t>1-4 2-3      1-3 2-4       1-2 3-4</t>
  </si>
  <si>
    <t>Главный секретарь</t>
  </si>
  <si>
    <t>Е.В.Зеликова-Выручалкина</t>
  </si>
  <si>
    <t>Парный разряд</t>
  </si>
  <si>
    <t>19 -25.12.2016</t>
  </si>
  <si>
    <t>Фамилия</t>
  </si>
  <si>
    <t>Имя</t>
  </si>
  <si>
    <t>финал</t>
  </si>
  <si>
    <t>победитель</t>
  </si>
  <si>
    <t>Х</t>
  </si>
  <si>
    <t>60 75</t>
  </si>
  <si>
    <t>64 36 10/3</t>
  </si>
  <si>
    <t>Евгений</t>
  </si>
  <si>
    <t>64 36 10/6</t>
  </si>
  <si>
    <t>Стругач</t>
  </si>
  <si>
    <t>36 62 10/6</t>
  </si>
  <si>
    <t>отк.</t>
  </si>
  <si>
    <t>75 06 10/5</t>
  </si>
  <si>
    <t>75 63</t>
  </si>
  <si>
    <t>46 63 10/8</t>
  </si>
  <si>
    <t>61 61</t>
  </si>
  <si>
    <t>61 76(3)</t>
  </si>
  <si>
    <t xml:space="preserve">Представители на жеребьевке:                    </t>
  </si>
  <si>
    <t>Васильев Ю.В.</t>
  </si>
  <si>
    <t>Васильева В.</t>
  </si>
  <si>
    <t>Тулякова Е.</t>
  </si>
  <si>
    <t>Степанова</t>
  </si>
  <si>
    <t>64 75</t>
  </si>
  <si>
    <t>Саулевоч</t>
  </si>
  <si>
    <t>57 64 10/3</t>
  </si>
  <si>
    <t>16 64 14/12</t>
  </si>
  <si>
    <t>36 76(4) 10/4</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</si>
</sst>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dd\ mmm\ yyyy"/>
    <numFmt numFmtId="165" formatCode="_-&quot;$&quot;* #,##0.00_-;\-&quot;$&quot;* #,##0.00_-;_-&quot;$&quot;* &quot;-&quot;??_-;_-@_-"/>
  </numFmts>
  <fonts count="69">
    <font>
      <sz val="10"/>
      <name val="Arial"/>
    </font>
    <font>
      <sz val="10"/>
      <name val="Arial"/>
    </font>
    <font>
      <b/>
      <sz val="20"/>
      <name val="Arial"/>
      <family val="2"/>
      <charset val="204"/>
    </font>
    <font>
      <b/>
      <sz val="20"/>
      <name val="Arial"/>
      <family val="2"/>
    </font>
    <font>
      <sz val="20"/>
      <name val="Arial"/>
      <family val="2"/>
    </font>
    <font>
      <b/>
      <sz val="10"/>
      <name val="Arial"/>
      <family val="2"/>
      <charset val="204"/>
    </font>
    <font>
      <sz val="20"/>
      <color indexed="9"/>
      <name val="Arial"/>
      <family val="2"/>
    </font>
    <font>
      <b/>
      <sz val="10"/>
      <name val="Arial"/>
      <family val="2"/>
    </font>
    <font>
      <sz val="12"/>
      <color indexed="9"/>
      <name val="Arial"/>
      <family val="2"/>
    </font>
    <font>
      <sz val="10"/>
      <name val="ITF"/>
      <family val="5"/>
    </font>
    <font>
      <b/>
      <i/>
      <sz val="10"/>
      <name val="Arial"/>
      <family val="2"/>
    </font>
    <font>
      <sz val="10"/>
      <name val="Arial"/>
      <family val="2"/>
    </font>
    <font>
      <b/>
      <sz val="12"/>
      <name val="Arial"/>
      <family val="2"/>
      <charset val="204"/>
    </font>
    <font>
      <sz val="10"/>
      <color indexed="9"/>
      <name val="Arial"/>
      <family val="2"/>
    </font>
    <font>
      <b/>
      <sz val="7"/>
      <name val="Arial"/>
      <family val="2"/>
      <charset val="204"/>
    </font>
    <font>
      <b/>
      <sz val="7"/>
      <color indexed="9"/>
      <name val="Arial"/>
      <family val="2"/>
      <charset val="204"/>
    </font>
    <font>
      <b/>
      <sz val="7"/>
      <color indexed="8"/>
      <name val="Arial"/>
      <family val="2"/>
      <charset val="204"/>
    </font>
    <font>
      <sz val="6"/>
      <name val="Arial"/>
      <family val="2"/>
    </font>
    <font>
      <b/>
      <sz val="8"/>
      <name val="Arial"/>
      <family val="2"/>
    </font>
    <font>
      <b/>
      <sz val="8"/>
      <color indexed="9"/>
      <name val="Arial"/>
      <family val="2"/>
    </font>
    <font>
      <b/>
      <sz val="8"/>
      <color indexed="8"/>
      <name val="Arial"/>
      <family val="2"/>
    </font>
    <font>
      <sz val="7"/>
      <name val="Arial"/>
      <family val="2"/>
    </font>
    <font>
      <sz val="7"/>
      <color indexed="9"/>
      <name val="Arial"/>
      <family val="2"/>
    </font>
    <font>
      <sz val="6"/>
      <color indexed="9"/>
      <name val="Arial"/>
      <family val="2"/>
    </font>
    <font>
      <b/>
      <sz val="8.5"/>
      <name val="Arial"/>
      <family val="2"/>
    </font>
    <font>
      <sz val="8.5"/>
      <name val="Arial"/>
      <family val="2"/>
    </font>
    <font>
      <b/>
      <sz val="8"/>
      <color rgb="FFFF0000"/>
      <name val="Arial"/>
      <family val="2"/>
      <charset val="204"/>
    </font>
    <font>
      <b/>
      <sz val="8.5"/>
      <color rgb="FFFF0000"/>
      <name val="Arial"/>
      <family val="2"/>
      <charset val="204"/>
    </font>
    <font>
      <b/>
      <sz val="9"/>
      <color rgb="FFFF0000"/>
      <name val="Arial"/>
      <family val="2"/>
      <charset val="204"/>
    </font>
    <font>
      <b/>
      <sz val="8.5"/>
      <color indexed="8"/>
      <name val="Arial"/>
      <family val="2"/>
      <charset val="204"/>
    </font>
    <font>
      <b/>
      <sz val="8.5"/>
      <name val="Arial"/>
      <family val="2"/>
      <charset val="204"/>
    </font>
    <font>
      <b/>
      <sz val="8.5"/>
      <color indexed="9"/>
      <name val="Arial"/>
      <family val="2"/>
      <charset val="204"/>
    </font>
    <font>
      <sz val="8.5"/>
      <color indexed="9"/>
      <name val="Arial"/>
      <family val="2"/>
    </font>
    <font>
      <sz val="8.5"/>
      <color indexed="42"/>
      <name val="Arial"/>
      <family val="2"/>
    </font>
    <font>
      <b/>
      <sz val="7"/>
      <color rgb="FFFF0000"/>
      <name val="Arial"/>
      <family val="2"/>
      <charset val="204"/>
    </font>
    <font>
      <b/>
      <i/>
      <sz val="6"/>
      <color indexed="9"/>
      <name val="Arial"/>
      <family val="2"/>
      <charset val="204"/>
    </font>
    <font>
      <b/>
      <sz val="8"/>
      <name val="Arial"/>
      <family val="2"/>
      <charset val="204"/>
    </font>
    <font>
      <b/>
      <sz val="6"/>
      <name val="Arial"/>
      <family val="2"/>
      <charset val="204"/>
    </font>
    <font>
      <b/>
      <i/>
      <sz val="8.5"/>
      <color indexed="8"/>
      <name val="Arial"/>
      <family val="2"/>
      <charset val="204"/>
    </font>
    <font>
      <sz val="8.5"/>
      <name val="Arial"/>
      <family val="2"/>
      <charset val="204"/>
    </font>
    <font>
      <b/>
      <i/>
      <sz val="8.5"/>
      <name val="Arial"/>
      <family val="2"/>
      <charset val="204"/>
    </font>
    <font>
      <b/>
      <i/>
      <sz val="8.5"/>
      <color indexed="9"/>
      <name val="Arial"/>
      <family val="2"/>
      <charset val="204"/>
    </font>
    <font>
      <sz val="8.5"/>
      <color indexed="8"/>
      <name val="Arial"/>
      <family val="2"/>
    </font>
    <font>
      <b/>
      <sz val="9"/>
      <name val="Arial"/>
      <family val="2"/>
      <charset val="204"/>
    </font>
    <font>
      <b/>
      <sz val="10"/>
      <color indexed="9"/>
      <name val="Arial"/>
      <family val="2"/>
      <charset val="204"/>
    </font>
    <font>
      <b/>
      <sz val="12"/>
      <color indexed="9"/>
      <name val="Arial"/>
      <family val="2"/>
      <charset val="204"/>
    </font>
    <font>
      <sz val="10"/>
      <color rgb="FFFF0000"/>
      <name val="Arial"/>
      <family val="2"/>
      <charset val="204"/>
    </font>
    <font>
      <sz val="7"/>
      <color rgb="FFFF0000"/>
      <name val="Arial"/>
      <family val="2"/>
      <charset val="204"/>
    </font>
    <font>
      <b/>
      <sz val="8"/>
      <color indexed="8"/>
      <name val="Tahoma"/>
      <family val="2"/>
      <charset val="204"/>
    </font>
    <font>
      <sz val="8"/>
      <color indexed="8"/>
      <name val="Tahoma"/>
      <family val="2"/>
      <charset val="204"/>
    </font>
    <font>
      <sz val="8.5"/>
      <color indexed="42"/>
      <name val="Arial"/>
      <family val="2"/>
      <charset val="204"/>
    </font>
    <font>
      <sz val="10"/>
      <name val="Arial"/>
      <family val="2"/>
      <charset val="204"/>
    </font>
    <font>
      <b/>
      <sz val="24"/>
      <name val="Arial"/>
      <family val="2"/>
      <charset val="204"/>
    </font>
    <font>
      <b/>
      <sz val="18"/>
      <name val="Arial"/>
      <family val="2"/>
      <charset val="204"/>
    </font>
    <font>
      <sz val="10"/>
      <name val="Arial Cyr"/>
      <charset val="204"/>
    </font>
    <font>
      <sz val="20"/>
      <name val="Arial Cyr"/>
      <charset val="204"/>
    </font>
    <font>
      <b/>
      <sz val="12"/>
      <name val="Arial Cyr"/>
      <charset val="204"/>
    </font>
    <font>
      <b/>
      <sz val="10"/>
      <name val="Arial Cyr"/>
      <charset val="204"/>
    </font>
    <font>
      <b/>
      <sz val="20"/>
      <name val="Arial Cyr"/>
      <charset val="204"/>
    </font>
    <font>
      <b/>
      <sz val="14"/>
      <name val="Arial"/>
      <family val="2"/>
      <charset val="204"/>
    </font>
    <font>
      <sz val="10"/>
      <color indexed="9"/>
      <name val="Arial"/>
      <family val="2"/>
      <charset val="204"/>
    </font>
    <font>
      <b/>
      <i/>
      <sz val="10"/>
      <name val="Arial"/>
      <family val="2"/>
      <charset val="204"/>
    </font>
    <font>
      <b/>
      <sz val="10"/>
      <color indexed="8"/>
      <name val="Arial"/>
      <family val="2"/>
      <charset val="204"/>
    </font>
    <font>
      <sz val="8"/>
      <name val="Arial"/>
      <family val="2"/>
      <charset val="204"/>
    </font>
    <font>
      <i/>
      <sz val="8.5"/>
      <color indexed="9"/>
      <name val="Arial"/>
      <family val="2"/>
    </font>
    <font>
      <sz val="8.5"/>
      <color indexed="14"/>
      <name val="Arial"/>
      <family val="2"/>
    </font>
    <font>
      <u/>
      <sz val="8.5"/>
      <name val="Arial"/>
      <family val="2"/>
    </font>
    <font>
      <sz val="14"/>
      <name val="Arial"/>
      <family val="2"/>
    </font>
    <font>
      <sz val="14"/>
      <color indexed="9"/>
      <name val="Arial"/>
      <family val="2"/>
    </font>
  </fonts>
  <fills count="11">
    <fill>
      <patternFill patternType="none"/>
    </fill>
    <fill>
      <patternFill patternType="gray125"/>
    </fill>
    <fill>
      <patternFill patternType="solid">
        <fgColor indexed="14"/>
        <bgColor indexed="64"/>
      </patternFill>
    </fill>
    <fill>
      <patternFill patternType="solid">
        <fgColor indexed="22"/>
        <bgColor indexed="64"/>
      </patternFill>
    </fill>
    <fill>
      <patternFill patternType="solid">
        <fgColor rgb="FFBFBFBF"/>
        <bgColor rgb="FF000000"/>
      </patternFill>
    </fill>
    <fill>
      <patternFill patternType="solid">
        <fgColor theme="0"/>
        <bgColor indexed="64"/>
      </patternFill>
    </fill>
    <fill>
      <patternFill patternType="solid">
        <fgColor indexed="9"/>
        <bgColor indexed="64"/>
      </patternFill>
    </fill>
    <fill>
      <patternFill patternType="solid">
        <fgColor indexed="9"/>
        <bgColor indexed="8"/>
      </patternFill>
    </fill>
    <fill>
      <patternFill patternType="solid">
        <fgColor theme="0"/>
        <bgColor rgb="FF000000"/>
      </patternFill>
    </fill>
    <fill>
      <patternFill patternType="solid">
        <fgColor indexed="65"/>
        <bgColor indexed="8"/>
      </patternFill>
    </fill>
    <fill>
      <patternFill patternType="solid">
        <fgColor indexed="23"/>
        <bgColor indexed="64"/>
      </patternFill>
    </fill>
  </fills>
  <borders count="35">
    <border>
      <left/>
      <right/>
      <top/>
      <bottom/>
      <diagonal/>
    </border>
    <border>
      <left/>
      <right/>
      <top/>
      <bottom style="medium">
        <color indexed="64"/>
      </bottom>
      <diagonal/>
    </border>
    <border>
      <left/>
      <right/>
      <top/>
      <bottom style="thin">
        <color indexed="64"/>
      </bottom>
      <diagonal/>
    </border>
    <border>
      <left style="medium">
        <color indexed="64"/>
      </left>
      <right style="medium">
        <color indexed="64"/>
      </right>
      <top style="medium">
        <color indexed="64"/>
      </top>
      <bottom/>
      <diagonal/>
    </border>
    <border>
      <left/>
      <right style="thin">
        <color indexed="64"/>
      </right>
      <top style="thin">
        <color indexed="64"/>
      </top>
      <bottom/>
      <diagonal/>
    </border>
    <border>
      <left style="medium">
        <color indexed="64"/>
      </left>
      <right style="medium">
        <color indexed="64"/>
      </right>
      <top/>
      <bottom/>
      <diagonal/>
    </border>
    <border>
      <left/>
      <right style="thin">
        <color indexed="64"/>
      </right>
      <top/>
      <bottom style="thin">
        <color indexed="64"/>
      </bottom>
      <diagonal/>
    </border>
    <border>
      <left/>
      <right style="thin">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ck">
        <color indexed="64"/>
      </bottom>
      <diagonal/>
    </border>
    <border>
      <left style="thin">
        <color indexed="64"/>
      </left>
      <right style="thin">
        <color indexed="64"/>
      </right>
      <top style="medium">
        <color indexed="64"/>
      </top>
      <bottom style="thick">
        <color indexed="64"/>
      </bottom>
      <diagonal/>
    </border>
    <border>
      <left style="thin">
        <color indexed="64"/>
      </left>
      <right/>
      <top style="medium">
        <color indexed="64"/>
      </top>
      <bottom style="thick">
        <color indexed="64"/>
      </bottom>
      <diagonal/>
    </border>
    <border>
      <left style="medium">
        <color indexed="64"/>
      </left>
      <right/>
      <top style="medium">
        <color indexed="64"/>
      </top>
      <bottom style="thick">
        <color indexed="64"/>
      </bottom>
      <diagonal/>
    </border>
    <border>
      <left/>
      <right style="medium">
        <color indexed="64"/>
      </right>
      <top style="medium">
        <color indexed="64"/>
      </top>
      <bottom style="thick">
        <color indexed="64"/>
      </bottom>
      <diagonal/>
    </border>
    <border>
      <left style="medium">
        <color indexed="64"/>
      </left>
      <right style="thin">
        <color indexed="64"/>
      </right>
      <top style="thick">
        <color indexed="64"/>
      </top>
      <bottom/>
      <diagonal/>
    </border>
    <border>
      <left style="thin">
        <color indexed="64"/>
      </left>
      <right style="thin">
        <color indexed="64"/>
      </right>
      <top style="thick">
        <color indexed="64"/>
      </top>
      <bottom/>
      <diagonal/>
    </border>
    <border>
      <left style="thin">
        <color indexed="64"/>
      </left>
      <right style="thin">
        <color indexed="64"/>
      </right>
      <top style="thick">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ck">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thick">
        <color indexed="64"/>
      </top>
      <bottom style="thin">
        <color indexed="64"/>
      </bottom>
      <diagonal/>
    </border>
    <border>
      <left style="thin">
        <color indexed="64"/>
      </left>
      <right style="thin">
        <color indexed="64"/>
      </right>
      <top style="thin">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s>
  <cellStyleXfs count="5">
    <xf numFmtId="0" fontId="0" fillId="0" borderId="0"/>
    <xf numFmtId="165" fontId="1" fillId="0" borderId="0" applyFont="0" applyFill="0" applyBorder="0" applyAlignment="0" applyProtection="0"/>
    <xf numFmtId="0" fontId="51" fillId="0" borderId="0"/>
    <xf numFmtId="0" fontId="54" fillId="0" borderId="0"/>
    <xf numFmtId="165" fontId="51" fillId="0" borderId="0" applyFont="0" applyFill="0" applyBorder="0" applyAlignment="0" applyProtection="0"/>
  </cellStyleXfs>
  <cellXfs count="294">
    <xf numFmtId="0" fontId="0" fillId="0" borderId="0" xfId="0"/>
    <xf numFmtId="49" fontId="2" fillId="0" borderId="0" xfId="0" applyNumberFormat="1" applyFont="1" applyAlignment="1">
      <alignment vertical="top"/>
    </xf>
    <xf numFmtId="49" fontId="3" fillId="0" borderId="0" xfId="0" applyNumberFormat="1" applyFont="1" applyAlignment="1">
      <alignment vertical="top"/>
    </xf>
    <xf numFmtId="49" fontId="4" fillId="0" borderId="0" xfId="0" applyNumberFormat="1" applyFont="1" applyAlignment="1">
      <alignment vertical="top"/>
    </xf>
    <xf numFmtId="49" fontId="4" fillId="0" borderId="0" xfId="0" applyNumberFormat="1" applyFont="1" applyFill="1" applyAlignment="1">
      <alignment vertical="top"/>
    </xf>
    <xf numFmtId="49" fontId="5" fillId="0" borderId="0" xfId="0" applyNumberFormat="1" applyFont="1" applyAlignment="1">
      <alignment vertical="top"/>
    </xf>
    <xf numFmtId="49" fontId="6" fillId="0" borderId="0" xfId="0" applyNumberFormat="1" applyFont="1" applyAlignment="1">
      <alignment vertical="top"/>
    </xf>
    <xf numFmtId="49" fontId="7" fillId="0" borderId="0" xfId="0" applyNumberFormat="1" applyFont="1" applyAlignment="1">
      <alignment horizontal="left"/>
    </xf>
    <xf numFmtId="49" fontId="8" fillId="0" borderId="0" xfId="0" applyNumberFormat="1" applyFont="1" applyAlignment="1">
      <alignment horizontal="center" vertical="top"/>
    </xf>
    <xf numFmtId="49" fontId="9" fillId="0" borderId="0" xfId="0" applyNumberFormat="1" applyFont="1" applyAlignment="1">
      <alignment horizontal="right" vertical="top"/>
    </xf>
    <xf numFmtId="0" fontId="4" fillId="0" borderId="0" xfId="0" applyFont="1" applyAlignment="1">
      <alignment vertical="top"/>
    </xf>
    <xf numFmtId="0" fontId="4" fillId="2" borderId="0" xfId="0" applyFont="1" applyFill="1" applyAlignment="1">
      <alignment vertical="top"/>
    </xf>
    <xf numFmtId="0" fontId="10" fillId="0" borderId="0" xfId="0" applyFont="1" applyAlignment="1">
      <alignment vertical="top"/>
    </xf>
    <xf numFmtId="49" fontId="10" fillId="0" borderId="0" xfId="0" applyNumberFormat="1" applyFont="1" applyAlignment="1">
      <alignment horizontal="left" vertical="center"/>
    </xf>
    <xf numFmtId="49" fontId="11" fillId="0" borderId="0" xfId="0" applyNumberFormat="1" applyFont="1"/>
    <xf numFmtId="49" fontId="11" fillId="0" borderId="0" xfId="0" applyNumberFormat="1" applyFont="1" applyFill="1"/>
    <xf numFmtId="49" fontId="5" fillId="0" borderId="0" xfId="0" applyNumberFormat="1" applyFont="1"/>
    <xf numFmtId="49" fontId="12" fillId="0" borderId="0" xfId="0" applyNumberFormat="1" applyFont="1"/>
    <xf numFmtId="49" fontId="13" fillId="0" borderId="0" xfId="0" applyNumberFormat="1" applyFont="1"/>
    <xf numFmtId="0" fontId="11" fillId="0" borderId="0" xfId="0" applyFont="1"/>
    <xf numFmtId="49" fontId="14" fillId="3" borderId="0" xfId="0" applyNumberFormat="1" applyFont="1" applyFill="1" applyAlignment="1">
      <alignment vertical="center"/>
    </xf>
    <xf numFmtId="49" fontId="15" fillId="3" borderId="0" xfId="0" applyNumberFormat="1" applyFont="1" applyFill="1" applyAlignment="1">
      <alignment vertical="center"/>
    </xf>
    <xf numFmtId="49" fontId="16" fillId="3" borderId="0" xfId="0" applyNumberFormat="1" applyFont="1" applyFill="1" applyAlignment="1">
      <alignment horizontal="right" vertical="center"/>
    </xf>
    <xf numFmtId="0" fontId="17" fillId="0" borderId="0" xfId="0" applyFont="1" applyAlignment="1">
      <alignment vertical="center"/>
    </xf>
    <xf numFmtId="49" fontId="18" fillId="0" borderId="1" xfId="0" applyNumberFormat="1" applyFont="1" applyFill="1" applyBorder="1" applyAlignment="1">
      <alignment vertical="center"/>
    </xf>
    <xf numFmtId="49" fontId="18" fillId="0" borderId="1" xfId="0" applyNumberFormat="1" applyFont="1" applyBorder="1" applyAlignment="1">
      <alignment vertical="center"/>
    </xf>
    <xf numFmtId="49" fontId="0" fillId="0" borderId="1" xfId="0" applyNumberFormat="1" applyFont="1" applyBorder="1" applyAlignment="1">
      <alignment vertical="center"/>
    </xf>
    <xf numFmtId="49" fontId="19" fillId="0" borderId="1" xfId="0" applyNumberFormat="1" applyFont="1" applyBorder="1" applyAlignment="1">
      <alignment vertical="center"/>
    </xf>
    <xf numFmtId="49" fontId="18" fillId="0" borderId="1" xfId="1" applyNumberFormat="1" applyFont="1" applyBorder="1" applyAlignment="1" applyProtection="1">
      <alignment vertical="center"/>
      <protection locked="0"/>
    </xf>
    <xf numFmtId="0" fontId="18" fillId="0" borderId="1" xfId="1" applyNumberFormat="1" applyFont="1" applyBorder="1" applyAlignment="1" applyProtection="1">
      <alignment horizontal="right" vertical="center"/>
      <protection locked="0"/>
    </xf>
    <xf numFmtId="0" fontId="19" fillId="0" borderId="1" xfId="0" applyFont="1" applyBorder="1" applyAlignment="1">
      <alignment horizontal="left" vertical="center"/>
    </xf>
    <xf numFmtId="0" fontId="18" fillId="0" borderId="0" xfId="0" applyFont="1" applyAlignment="1">
      <alignment vertical="center"/>
    </xf>
    <xf numFmtId="49" fontId="21" fillId="3" borderId="0" xfId="0" applyNumberFormat="1" applyFont="1" applyFill="1" applyAlignment="1">
      <alignment horizontal="right" vertical="center"/>
    </xf>
    <xf numFmtId="49" fontId="21" fillId="3" borderId="0" xfId="0" applyNumberFormat="1" applyFont="1" applyFill="1" applyAlignment="1">
      <alignment horizontal="center" vertical="center"/>
    </xf>
    <xf numFmtId="0" fontId="21" fillId="3" borderId="0" xfId="0" applyFont="1" applyFill="1" applyAlignment="1">
      <alignment horizontal="center" vertical="center"/>
    </xf>
    <xf numFmtId="49" fontId="21" fillId="0" borderId="0" xfId="0" applyNumberFormat="1" applyFont="1" applyFill="1" applyAlignment="1">
      <alignment horizontal="center" vertical="center"/>
    </xf>
    <xf numFmtId="49" fontId="21" fillId="3" borderId="0" xfId="0" applyNumberFormat="1" applyFont="1" applyFill="1" applyAlignment="1">
      <alignment horizontal="left" vertical="center"/>
    </xf>
    <xf numFmtId="49" fontId="22" fillId="3" borderId="0" xfId="0" applyNumberFormat="1" applyFont="1" applyFill="1" applyAlignment="1">
      <alignment horizontal="center" vertical="center"/>
    </xf>
    <xf numFmtId="49" fontId="22" fillId="3" borderId="0" xfId="0" applyNumberFormat="1" applyFont="1" applyFill="1" applyAlignment="1">
      <alignment vertical="center"/>
    </xf>
    <xf numFmtId="49" fontId="17" fillId="3" borderId="0" xfId="0" applyNumberFormat="1" applyFont="1" applyFill="1" applyAlignment="1">
      <alignment horizontal="right" vertical="center"/>
    </xf>
    <xf numFmtId="49" fontId="17" fillId="0" borderId="0" xfId="0" applyNumberFormat="1" applyFont="1" applyAlignment="1">
      <alignment horizontal="center" vertical="center"/>
    </xf>
    <xf numFmtId="0" fontId="17" fillId="0" borderId="0" xfId="0" applyFont="1" applyAlignment="1">
      <alignment horizontal="center" vertical="center"/>
    </xf>
    <xf numFmtId="49" fontId="17" fillId="0" borderId="0" xfId="0" applyNumberFormat="1" applyFont="1" applyFill="1" applyAlignment="1">
      <alignment horizontal="center" vertical="center"/>
    </xf>
    <xf numFmtId="49" fontId="17" fillId="0" borderId="0" xfId="0" applyNumberFormat="1" applyFont="1" applyAlignment="1">
      <alignment horizontal="left" vertical="center"/>
    </xf>
    <xf numFmtId="49" fontId="0" fillId="0" borderId="0" xfId="0" applyNumberFormat="1" applyFont="1" applyAlignment="1">
      <alignment vertical="center"/>
    </xf>
    <xf numFmtId="49" fontId="23" fillId="0" borderId="0" xfId="0" applyNumberFormat="1" applyFont="1" applyAlignment="1">
      <alignment horizontal="center" vertical="center"/>
    </xf>
    <xf numFmtId="49" fontId="23" fillId="0" borderId="0" xfId="0" applyNumberFormat="1" applyFont="1" applyAlignment="1">
      <alignment vertical="center"/>
    </xf>
    <xf numFmtId="0" fontId="24" fillId="3" borderId="0" xfId="0" applyFont="1" applyFill="1" applyAlignment="1">
      <alignment horizontal="center" vertical="center"/>
    </xf>
    <xf numFmtId="0" fontId="25" fillId="0" borderId="2" xfId="0" applyFont="1" applyBorder="1" applyAlignment="1">
      <alignment vertical="center"/>
    </xf>
    <xf numFmtId="0" fontId="5" fillId="4" borderId="2" xfId="0" applyFont="1" applyFill="1" applyBorder="1" applyAlignment="1">
      <alignment horizontal="center" vertical="center"/>
    </xf>
    <xf numFmtId="0" fontId="26" fillId="0" borderId="2" xfId="0" applyFont="1" applyBorder="1" applyAlignment="1">
      <alignment vertical="center"/>
    </xf>
    <xf numFmtId="0" fontId="27" fillId="5" borderId="2" xfId="0" applyFont="1" applyFill="1" applyBorder="1" applyAlignment="1">
      <alignment vertical="center"/>
    </xf>
    <xf numFmtId="0" fontId="28" fillId="5" borderId="2" xfId="0" applyFont="1" applyFill="1" applyBorder="1" applyAlignment="1">
      <alignment vertical="center"/>
    </xf>
    <xf numFmtId="0" fontId="29" fillId="0" borderId="2" xfId="0" applyFont="1" applyBorder="1" applyAlignment="1">
      <alignment horizontal="center" vertical="center"/>
    </xf>
    <xf numFmtId="0" fontId="29" fillId="0" borderId="0" xfId="0" applyFont="1" applyAlignment="1">
      <alignment vertical="center"/>
    </xf>
    <xf numFmtId="0" fontId="30" fillId="5" borderId="0" xfId="0" applyFont="1" applyFill="1" applyAlignment="1">
      <alignment vertical="center"/>
    </xf>
    <xf numFmtId="0" fontId="31" fillId="6" borderId="0" xfId="0" applyFont="1" applyFill="1" applyAlignment="1">
      <alignment vertical="center"/>
    </xf>
    <xf numFmtId="0" fontId="32" fillId="6" borderId="0" xfId="0" applyFont="1" applyFill="1" applyAlignment="1">
      <alignment vertical="center"/>
    </xf>
    <xf numFmtId="0" fontId="11" fillId="6" borderId="0" xfId="0" applyFont="1" applyFill="1" applyAlignment="1">
      <alignment vertical="center"/>
    </xf>
    <xf numFmtId="0" fontId="11" fillId="0" borderId="0" xfId="0" applyFont="1" applyAlignment="1">
      <alignment vertical="center"/>
    </xf>
    <xf numFmtId="0" fontId="11" fillId="2" borderId="3" xfId="0" applyFont="1" applyFill="1" applyBorder="1" applyAlignment="1">
      <alignment vertical="center"/>
    </xf>
    <xf numFmtId="0" fontId="11" fillId="0" borderId="3" xfId="0" applyFont="1" applyBorder="1" applyAlignment="1">
      <alignment vertical="center"/>
    </xf>
    <xf numFmtId="0" fontId="25" fillId="3" borderId="0" xfId="0" applyFont="1" applyFill="1" applyAlignment="1">
      <alignment horizontal="center" vertical="center"/>
    </xf>
    <xf numFmtId="0" fontId="25" fillId="0" borderId="0" xfId="0" applyFont="1" applyAlignment="1">
      <alignment horizontal="center" vertical="center"/>
    </xf>
    <xf numFmtId="0" fontId="33" fillId="0" borderId="0" xfId="0" applyFont="1" applyFill="1" applyAlignment="1">
      <alignment horizontal="center" vertical="center"/>
    </xf>
    <xf numFmtId="0" fontId="27" fillId="0" borderId="0" xfId="0" applyFont="1" applyAlignment="1">
      <alignment vertical="center"/>
    </xf>
    <xf numFmtId="0" fontId="27" fillId="5" borderId="0" xfId="0" applyFont="1" applyFill="1" applyAlignment="1">
      <alignment vertical="center"/>
    </xf>
    <xf numFmtId="0" fontId="28" fillId="5" borderId="0" xfId="0" applyFont="1" applyFill="1" applyAlignment="1">
      <alignment vertical="center"/>
    </xf>
    <xf numFmtId="0" fontId="34" fillId="5" borderId="0" xfId="0" applyFont="1" applyFill="1" applyAlignment="1">
      <alignment horizontal="right" vertical="center"/>
    </xf>
    <xf numFmtId="0" fontId="35" fillId="7" borderId="4" xfId="0" applyFont="1" applyFill="1" applyBorder="1" applyAlignment="1">
      <alignment horizontal="right" vertical="center"/>
    </xf>
    <xf numFmtId="0" fontId="36" fillId="0" borderId="2" xfId="0" applyFont="1" applyBorder="1" applyAlignment="1">
      <alignment horizontal="left" vertical="center"/>
    </xf>
    <xf numFmtId="0" fontId="29" fillId="0" borderId="2" xfId="0" applyFont="1" applyBorder="1" applyAlignment="1">
      <alignment vertical="center"/>
    </xf>
    <xf numFmtId="0" fontId="11" fillId="2" borderId="5" xfId="0" applyFont="1" applyFill="1" applyBorder="1" applyAlignment="1">
      <alignment vertical="center"/>
    </xf>
    <xf numFmtId="0" fontId="11" fillId="0" borderId="5" xfId="0" applyFont="1" applyBorder="1" applyAlignment="1">
      <alignment vertical="center"/>
    </xf>
    <xf numFmtId="0" fontId="33" fillId="0" borderId="2" xfId="0" applyFont="1" applyFill="1" applyBorder="1" applyAlignment="1">
      <alignment horizontal="center" vertical="center"/>
    </xf>
    <xf numFmtId="0" fontId="29" fillId="0" borderId="6" xfId="0" applyFont="1" applyBorder="1" applyAlignment="1">
      <alignment horizontal="center" vertical="center"/>
    </xf>
    <xf numFmtId="0" fontId="29" fillId="0" borderId="0" xfId="0" applyFont="1" applyAlignment="1">
      <alignment horizontal="center" vertical="center"/>
    </xf>
    <xf numFmtId="0" fontId="29" fillId="0" borderId="7" xfId="0" applyFont="1" applyBorder="1" applyAlignment="1">
      <alignment horizontal="left" vertical="center"/>
    </xf>
    <xf numFmtId="0" fontId="15" fillId="0" borderId="0" xfId="0" applyFont="1" applyAlignment="1">
      <alignment horizontal="right" vertical="center"/>
    </xf>
    <xf numFmtId="0" fontId="35" fillId="7" borderId="7" xfId="0" applyFont="1" applyFill="1" applyBorder="1" applyAlignment="1">
      <alignment horizontal="right" vertical="center"/>
    </xf>
    <xf numFmtId="0" fontId="37" fillId="0" borderId="2" xfId="0" applyFont="1" applyBorder="1" applyAlignment="1">
      <alignment vertical="center"/>
    </xf>
    <xf numFmtId="0" fontId="27" fillId="0" borderId="2" xfId="0" applyFont="1" applyBorder="1" applyAlignment="1">
      <alignment vertical="center"/>
    </xf>
    <xf numFmtId="0" fontId="26" fillId="8" borderId="2" xfId="0" applyFont="1" applyFill="1" applyBorder="1" applyAlignment="1">
      <alignment vertical="center"/>
    </xf>
    <xf numFmtId="0" fontId="29" fillId="0" borderId="7" xfId="0" applyFont="1" applyBorder="1" applyAlignment="1">
      <alignment vertical="center"/>
    </xf>
    <xf numFmtId="0" fontId="11" fillId="9" borderId="0" xfId="0" applyFont="1" applyFill="1" applyAlignment="1">
      <alignment vertical="center"/>
    </xf>
    <xf numFmtId="0" fontId="25" fillId="0" borderId="0" xfId="0" applyFont="1" applyAlignment="1">
      <alignment vertical="center"/>
    </xf>
    <xf numFmtId="0" fontId="30" fillId="0" borderId="2" xfId="0" applyFont="1" applyBorder="1" applyAlignment="1">
      <alignment vertical="center"/>
    </xf>
    <xf numFmtId="0" fontId="29" fillId="0" borderId="6" xfId="0" applyFont="1" applyBorder="1" applyAlignment="1">
      <alignment vertical="center"/>
    </xf>
    <xf numFmtId="0" fontId="38" fillId="0" borderId="7" xfId="0" applyFont="1" applyBorder="1" applyAlignment="1">
      <alignment horizontal="right" vertical="center"/>
    </xf>
    <xf numFmtId="0" fontId="25" fillId="0" borderId="2" xfId="0" applyFont="1" applyFill="1" applyBorder="1" applyAlignment="1">
      <alignment horizontal="center" vertical="center"/>
    </xf>
    <xf numFmtId="0" fontId="31" fillId="6" borderId="2" xfId="0" applyFont="1" applyFill="1" applyBorder="1" applyAlignment="1">
      <alignment vertical="center"/>
    </xf>
    <xf numFmtId="0" fontId="30" fillId="6" borderId="0" xfId="0" applyFont="1" applyFill="1" applyAlignment="1">
      <alignment horizontal="center" vertical="center"/>
    </xf>
    <xf numFmtId="0" fontId="31" fillId="6" borderId="0" xfId="0" applyFont="1" applyFill="1" applyBorder="1" applyAlignment="1">
      <alignment vertical="center"/>
    </xf>
    <xf numFmtId="0" fontId="30" fillId="6" borderId="0" xfId="0" applyFont="1" applyFill="1" applyBorder="1" applyAlignment="1">
      <alignment vertical="center"/>
    </xf>
    <xf numFmtId="0" fontId="11" fillId="2" borderId="8" xfId="0" applyFont="1" applyFill="1" applyBorder="1" applyAlignment="1">
      <alignment vertical="center"/>
    </xf>
    <xf numFmtId="0" fontId="11" fillId="0" borderId="2" xfId="0" applyFont="1" applyBorder="1" applyAlignment="1">
      <alignment vertical="center"/>
    </xf>
    <xf numFmtId="0" fontId="29" fillId="0" borderId="0" xfId="0" applyFont="1" applyAlignment="1">
      <alignment horizontal="left" vertical="center"/>
    </xf>
    <xf numFmtId="0" fontId="38" fillId="0" borderId="0" xfId="0" applyFont="1" applyAlignment="1">
      <alignment horizontal="right" vertical="center"/>
    </xf>
    <xf numFmtId="0" fontId="27" fillId="8" borderId="2" xfId="0" applyFont="1" applyFill="1" applyBorder="1" applyAlignment="1">
      <alignment vertical="center"/>
    </xf>
    <xf numFmtId="0" fontId="25" fillId="0" borderId="0" xfId="0" applyFont="1" applyFill="1" applyAlignment="1">
      <alignment horizontal="center" vertical="center"/>
    </xf>
    <xf numFmtId="0" fontId="35" fillId="7" borderId="0" xfId="0" applyFont="1" applyFill="1" applyBorder="1" applyAlignment="1">
      <alignment horizontal="right" vertical="center"/>
    </xf>
    <xf numFmtId="0" fontId="29" fillId="0" borderId="0" xfId="0" applyFont="1" applyBorder="1" applyAlignment="1">
      <alignment vertical="center"/>
    </xf>
    <xf numFmtId="0" fontId="32" fillId="6" borderId="0" xfId="0" applyFont="1" applyFill="1" applyBorder="1" applyAlignment="1">
      <alignment vertical="center"/>
    </xf>
    <xf numFmtId="0" fontId="11" fillId="6" borderId="0" xfId="0" applyFont="1" applyFill="1" applyBorder="1" applyAlignment="1">
      <alignment vertical="center"/>
    </xf>
    <xf numFmtId="0" fontId="11" fillId="0" borderId="0" xfId="0" applyFont="1" applyBorder="1" applyAlignment="1">
      <alignment vertical="center"/>
    </xf>
    <xf numFmtId="0" fontId="39" fillId="0" borderId="2" xfId="0" applyFont="1" applyBorder="1" applyAlignment="1">
      <alignment vertical="center"/>
    </xf>
    <xf numFmtId="0" fontId="40" fillId="6" borderId="0" xfId="0" applyFont="1" applyFill="1" applyAlignment="1">
      <alignment horizontal="right" vertical="center"/>
    </xf>
    <xf numFmtId="0" fontId="41" fillId="0" borderId="0" xfId="0" applyFont="1" applyAlignment="1">
      <alignment vertical="center"/>
    </xf>
    <xf numFmtId="0" fontId="42" fillId="0" borderId="0" xfId="0" applyFont="1" applyBorder="1" applyAlignment="1">
      <alignment horizontal="right" vertical="center"/>
    </xf>
    <xf numFmtId="0" fontId="11" fillId="0" borderId="8" xfId="0" applyFont="1" applyBorder="1" applyAlignment="1">
      <alignment vertical="center"/>
    </xf>
    <xf numFmtId="0" fontId="35" fillId="7" borderId="0" xfId="0" applyFont="1" applyFill="1" applyAlignment="1">
      <alignment horizontal="right" vertical="center"/>
    </xf>
    <xf numFmtId="0" fontId="30" fillId="0" borderId="2" xfId="0" applyFont="1" applyBorder="1" applyAlignment="1">
      <alignment horizontal="center" vertical="center"/>
    </xf>
    <xf numFmtId="0" fontId="30" fillId="0" borderId="2" xfId="0" applyFont="1" applyBorder="1" applyAlignment="1">
      <alignment horizontal="left" vertical="center"/>
    </xf>
    <xf numFmtId="0" fontId="30" fillId="6" borderId="0" xfId="0" applyFont="1" applyFill="1" applyBorder="1" applyAlignment="1">
      <alignment horizontal="center" vertical="center"/>
    </xf>
    <xf numFmtId="0" fontId="5" fillId="6" borderId="0" xfId="0" applyFont="1" applyFill="1" applyBorder="1" applyAlignment="1">
      <alignment vertical="center"/>
    </xf>
    <xf numFmtId="0" fontId="30" fillId="0" borderId="0" xfId="0" applyFont="1" applyBorder="1" applyAlignment="1">
      <alignment horizontal="right"/>
    </xf>
    <xf numFmtId="0" fontId="5" fillId="6" borderId="0" xfId="0" applyFont="1" applyFill="1" applyBorder="1" applyAlignment="1">
      <alignment horizontal="left" vertical="center"/>
    </xf>
    <xf numFmtId="0" fontId="11" fillId="6" borderId="0" xfId="0" applyFont="1" applyFill="1" applyBorder="1" applyAlignment="1">
      <alignment horizontal="left" vertical="center"/>
    </xf>
    <xf numFmtId="0" fontId="0" fillId="0" borderId="0" xfId="0" applyFill="1"/>
    <xf numFmtId="0" fontId="5" fillId="0" borderId="0" xfId="0" applyFont="1"/>
    <xf numFmtId="0" fontId="5" fillId="5" borderId="0" xfId="0" applyFont="1" applyFill="1"/>
    <xf numFmtId="0" fontId="43" fillId="5" borderId="0" xfId="0" applyFont="1" applyFill="1"/>
    <xf numFmtId="0" fontId="15" fillId="0" borderId="0" xfId="0" applyFont="1"/>
    <xf numFmtId="0" fontId="5" fillId="0" borderId="0" xfId="0" applyFont="1" applyBorder="1"/>
    <xf numFmtId="0" fontId="44" fillId="0" borderId="0" xfId="0" applyFont="1" applyBorder="1"/>
    <xf numFmtId="0" fontId="13" fillId="0" borderId="0" xfId="0" applyFont="1" applyBorder="1"/>
    <xf numFmtId="0" fontId="0" fillId="0" borderId="0" xfId="0" applyBorder="1"/>
    <xf numFmtId="0" fontId="0" fillId="5" borderId="0" xfId="0" applyFill="1"/>
    <xf numFmtId="0" fontId="22" fillId="0" borderId="0" xfId="0" applyFont="1"/>
    <xf numFmtId="0" fontId="42" fillId="0" borderId="0" xfId="0" applyFont="1" applyBorder="1" applyAlignment="1">
      <alignment vertical="center"/>
    </xf>
    <xf numFmtId="0" fontId="25" fillId="6" borderId="0" xfId="0" applyFont="1" applyFill="1" applyBorder="1" applyAlignment="1">
      <alignment vertical="center"/>
    </xf>
    <xf numFmtId="0" fontId="13" fillId="0" borderId="0" xfId="0" applyFont="1"/>
    <xf numFmtId="0" fontId="12" fillId="0" borderId="0" xfId="0" applyFont="1" applyFill="1"/>
    <xf numFmtId="0" fontId="12" fillId="0" borderId="0" xfId="0" applyFont="1"/>
    <xf numFmtId="0" fontId="45" fillId="0" borderId="0" xfId="0" applyFont="1"/>
    <xf numFmtId="0" fontId="46" fillId="0" borderId="0" xfId="0" applyFont="1"/>
    <xf numFmtId="0" fontId="47" fillId="0" borderId="0" xfId="0" applyFont="1"/>
    <xf numFmtId="0" fontId="50" fillId="0" borderId="2" xfId="0" applyFont="1" applyFill="1" applyBorder="1" applyAlignment="1">
      <alignment horizontal="center" vertical="center"/>
    </xf>
    <xf numFmtId="0" fontId="54" fillId="0" borderId="0" xfId="3"/>
    <xf numFmtId="0" fontId="57" fillId="0" borderId="9" xfId="3" applyFont="1" applyBorder="1" applyAlignment="1">
      <alignment horizontal="center"/>
    </xf>
    <xf numFmtId="0" fontId="57" fillId="0" borderId="10" xfId="3" applyFont="1" applyBorder="1" applyAlignment="1">
      <alignment horizontal="center"/>
    </xf>
    <xf numFmtId="0" fontId="57" fillId="0" borderId="11" xfId="3" applyFont="1" applyBorder="1" applyAlignment="1">
      <alignment horizontal="center"/>
    </xf>
    <xf numFmtId="0" fontId="57" fillId="0" borderId="12" xfId="3" applyFont="1" applyBorder="1" applyAlignment="1">
      <alignment horizontal="center"/>
    </xf>
    <xf numFmtId="0" fontId="57" fillId="0" borderId="13" xfId="3" applyFont="1" applyBorder="1" applyAlignment="1">
      <alignment horizontal="center"/>
    </xf>
    <xf numFmtId="0" fontId="57" fillId="10" borderId="15" xfId="3" applyFont="1" applyFill="1" applyBorder="1" applyAlignment="1">
      <alignment horizontal="center"/>
    </xf>
    <xf numFmtId="0" fontId="57" fillId="0" borderId="16" xfId="3" applyFont="1" applyBorder="1" applyAlignment="1">
      <alignment horizontal="center" vertical="center"/>
    </xf>
    <xf numFmtId="0" fontId="57" fillId="0" borderId="17" xfId="3" applyFont="1" applyBorder="1" applyAlignment="1">
      <alignment horizontal="center" vertical="center"/>
    </xf>
    <xf numFmtId="0" fontId="57" fillId="10" borderId="20" xfId="3" applyFont="1" applyFill="1" applyBorder="1" applyAlignment="1">
      <alignment horizontal="center"/>
    </xf>
    <xf numFmtId="0" fontId="57" fillId="0" borderId="21" xfId="3" applyFont="1" applyBorder="1" applyAlignment="1">
      <alignment horizontal="center" vertical="center"/>
    </xf>
    <xf numFmtId="0" fontId="57" fillId="10" borderId="24" xfId="3" applyFont="1" applyFill="1" applyBorder="1" applyAlignment="1">
      <alignment horizontal="center"/>
    </xf>
    <xf numFmtId="0" fontId="57" fillId="10" borderId="25" xfId="3" applyFont="1" applyFill="1" applyBorder="1" applyAlignment="1">
      <alignment horizontal="center"/>
    </xf>
    <xf numFmtId="0" fontId="57" fillId="10" borderId="27" xfId="3" applyFont="1" applyFill="1" applyBorder="1" applyAlignment="1">
      <alignment horizontal="center"/>
    </xf>
    <xf numFmtId="0" fontId="57" fillId="0" borderId="28" xfId="3" applyFont="1" applyBorder="1" applyAlignment="1">
      <alignment horizontal="center" vertical="center"/>
    </xf>
    <xf numFmtId="0" fontId="57" fillId="0" borderId="29" xfId="3" applyFont="1" applyBorder="1" applyAlignment="1">
      <alignment horizontal="center" vertical="center"/>
    </xf>
    <xf numFmtId="0" fontId="59" fillId="0" borderId="0" xfId="0" applyFont="1"/>
    <xf numFmtId="49" fontId="5" fillId="0" borderId="0" xfId="0" applyNumberFormat="1" applyFont="1" applyFill="1" applyAlignment="1">
      <alignment vertical="top"/>
    </xf>
    <xf numFmtId="0" fontId="5" fillId="0" borderId="0" xfId="0" applyFont="1" applyFill="1" applyAlignment="1">
      <alignment vertical="top"/>
    </xf>
    <xf numFmtId="0" fontId="51" fillId="0" borderId="0" xfId="0" applyFont="1" applyFill="1" applyAlignment="1">
      <alignment vertical="top"/>
    </xf>
    <xf numFmtId="0" fontId="60" fillId="0" borderId="0" xfId="0" applyFont="1" applyFill="1" applyAlignment="1">
      <alignment vertical="top"/>
    </xf>
    <xf numFmtId="0" fontId="5" fillId="0" borderId="0" xfId="0" applyFont="1" applyFill="1" applyAlignment="1">
      <alignment horizontal="left"/>
    </xf>
    <xf numFmtId="0" fontId="4" fillId="0" borderId="0" xfId="0" applyFont="1" applyFill="1" applyAlignment="1">
      <alignment vertical="top"/>
    </xf>
    <xf numFmtId="49" fontId="61" fillId="0" borderId="0" xfId="0" applyNumberFormat="1" applyFont="1" applyFill="1" applyAlignment="1">
      <alignment horizontal="left"/>
    </xf>
    <xf numFmtId="0" fontId="61" fillId="0" borderId="0" xfId="0" applyFont="1" applyFill="1" applyAlignment="1">
      <alignment horizontal="left" vertical="center"/>
    </xf>
    <xf numFmtId="0" fontId="51" fillId="0" borderId="0" xfId="0" applyFont="1" applyFill="1"/>
    <xf numFmtId="0" fontId="61" fillId="0" borderId="0" xfId="0" applyFont="1" applyFill="1"/>
    <xf numFmtId="0" fontId="60" fillId="0" borderId="0" xfId="0" applyFont="1" applyFill="1"/>
    <xf numFmtId="0" fontId="11" fillId="0" borderId="0" xfId="0" applyFont="1" applyFill="1"/>
    <xf numFmtId="0" fontId="5" fillId="0" borderId="0" xfId="0" applyFont="1" applyFill="1" applyAlignment="1">
      <alignment vertical="center"/>
    </xf>
    <xf numFmtId="0" fontId="44" fillId="0" borderId="0" xfId="0" applyFont="1" applyFill="1" applyAlignment="1">
      <alignment vertical="center"/>
    </xf>
    <xf numFmtId="49" fontId="62" fillId="0" borderId="0" xfId="0" applyNumberFormat="1" applyFont="1" applyFill="1" applyAlignment="1">
      <alignment horizontal="right" vertical="center"/>
    </xf>
    <xf numFmtId="0" fontId="17" fillId="0" borderId="0" xfId="0" applyFont="1" applyFill="1" applyAlignment="1">
      <alignment vertical="center"/>
    </xf>
    <xf numFmtId="0" fontId="18" fillId="0" borderId="1" xfId="0" applyFont="1" applyFill="1" applyBorder="1" applyAlignment="1">
      <alignment vertical="center"/>
    </xf>
    <xf numFmtId="0" fontId="0" fillId="0" borderId="1" xfId="0" applyFont="1" applyFill="1" applyBorder="1" applyAlignment="1">
      <alignment vertical="center"/>
    </xf>
    <xf numFmtId="0" fontId="19" fillId="0" borderId="1" xfId="0" applyFont="1" applyFill="1" applyBorder="1" applyAlignment="1">
      <alignment vertical="center"/>
    </xf>
    <xf numFmtId="49" fontId="18" fillId="0" borderId="1" xfId="4" applyNumberFormat="1" applyFont="1" applyFill="1" applyBorder="1" applyAlignment="1" applyProtection="1">
      <alignment vertical="center"/>
      <protection locked="0"/>
    </xf>
    <xf numFmtId="49" fontId="19" fillId="0" borderId="1" xfId="0" applyNumberFormat="1" applyFont="1" applyFill="1" applyBorder="1" applyAlignment="1">
      <alignment vertical="center"/>
    </xf>
    <xf numFmtId="0" fontId="18" fillId="0" borderId="1" xfId="4" applyNumberFormat="1" applyFont="1" applyFill="1" applyBorder="1" applyAlignment="1" applyProtection="1">
      <alignment horizontal="right" vertical="center"/>
      <protection locked="0"/>
    </xf>
    <xf numFmtId="49" fontId="20" fillId="0" borderId="1" xfId="0" applyNumberFormat="1" applyFont="1" applyFill="1" applyBorder="1" applyAlignment="1">
      <alignment horizontal="right" vertical="center"/>
    </xf>
    <xf numFmtId="0" fontId="18" fillId="0" borderId="0" xfId="0" applyFont="1" applyFill="1" applyAlignment="1">
      <alignment vertical="center"/>
    </xf>
    <xf numFmtId="0" fontId="21" fillId="0" borderId="0" xfId="0" applyFont="1" applyFill="1" applyAlignment="1">
      <alignment horizontal="right" vertical="center"/>
    </xf>
    <xf numFmtId="0" fontId="21" fillId="0" borderId="0" xfId="0" applyFont="1" applyFill="1" applyAlignment="1">
      <alignment horizontal="center" vertical="center"/>
    </xf>
    <xf numFmtId="0" fontId="21" fillId="0" borderId="0" xfId="0" applyFont="1" applyFill="1" applyAlignment="1">
      <alignment horizontal="left" vertical="center"/>
    </xf>
    <xf numFmtId="0" fontId="22" fillId="0" borderId="0" xfId="0" applyFont="1" applyFill="1" applyAlignment="1">
      <alignment horizontal="center" vertical="center"/>
    </xf>
    <xf numFmtId="0" fontId="22" fillId="0" borderId="0" xfId="0" applyFont="1" applyFill="1" applyAlignment="1">
      <alignment vertical="center"/>
    </xf>
    <xf numFmtId="0" fontId="17" fillId="0" borderId="0" xfId="0" applyFont="1" applyFill="1" applyAlignment="1">
      <alignment horizontal="right" vertical="center"/>
    </xf>
    <xf numFmtId="0" fontId="17" fillId="0" borderId="0" xfId="0" applyFont="1" applyFill="1" applyAlignment="1">
      <alignment horizontal="center" vertical="center"/>
    </xf>
    <xf numFmtId="0" fontId="17" fillId="0" borderId="0" xfId="0" applyFont="1" applyFill="1" applyAlignment="1">
      <alignment horizontal="left" vertical="center"/>
    </xf>
    <xf numFmtId="0" fontId="0" fillId="0" borderId="0" xfId="0" applyFont="1" applyFill="1" applyAlignment="1">
      <alignment vertical="center"/>
    </xf>
    <xf numFmtId="0" fontId="23" fillId="0" borderId="0" xfId="0" applyFont="1" applyFill="1" applyAlignment="1">
      <alignment horizontal="center" vertical="center"/>
    </xf>
    <xf numFmtId="0" fontId="23" fillId="0" borderId="0" xfId="0" applyFont="1" applyFill="1" applyAlignment="1">
      <alignment vertical="center"/>
    </xf>
    <xf numFmtId="0" fontId="24" fillId="0" borderId="0" xfId="0" applyFont="1" applyFill="1" applyAlignment="1">
      <alignment horizontal="center" vertical="center"/>
    </xf>
    <xf numFmtId="0" fontId="30" fillId="0" borderId="2" xfId="0" applyFont="1" applyFill="1" applyBorder="1" applyAlignment="1">
      <alignment vertical="center"/>
    </xf>
    <xf numFmtId="0" fontId="30" fillId="0" borderId="2" xfId="0" applyFont="1" applyFill="1" applyBorder="1" applyAlignment="1">
      <alignment horizontal="center" vertical="center"/>
    </xf>
    <xf numFmtId="0" fontId="36" fillId="0" borderId="2" xfId="0" applyFont="1" applyFill="1" applyBorder="1" applyAlignment="1">
      <alignment vertical="center"/>
    </xf>
    <xf numFmtId="0" fontId="32" fillId="0" borderId="2" xfId="0" applyFont="1" applyFill="1" applyBorder="1" applyAlignment="1">
      <alignment horizontal="center" vertical="center"/>
    </xf>
    <xf numFmtId="0" fontId="25" fillId="0" borderId="0" xfId="0" applyFont="1" applyFill="1" applyAlignment="1">
      <alignment vertical="center"/>
    </xf>
    <xf numFmtId="0" fontId="32" fillId="0" borderId="0" xfId="0" applyFont="1" applyFill="1" applyAlignment="1">
      <alignment vertical="center"/>
    </xf>
    <xf numFmtId="0" fontId="11" fillId="0" borderId="0" xfId="0" applyFont="1" applyFill="1" applyAlignment="1">
      <alignment vertical="center"/>
    </xf>
    <xf numFmtId="0" fontId="11" fillId="0" borderId="3" xfId="0" applyFont="1" applyFill="1" applyBorder="1" applyAlignment="1">
      <alignment vertical="center"/>
    </xf>
    <xf numFmtId="0" fontId="39" fillId="0" borderId="0" xfId="0" applyFont="1" applyFill="1" applyAlignment="1">
      <alignment horizontal="center" vertical="center"/>
    </xf>
    <xf numFmtId="0" fontId="63" fillId="0" borderId="2" xfId="0" applyFont="1" applyFill="1" applyBorder="1" applyAlignment="1">
      <alignment vertical="center"/>
    </xf>
    <xf numFmtId="0" fontId="64" fillId="0" borderId="6" xfId="0" applyFont="1" applyFill="1" applyBorder="1" applyAlignment="1">
      <alignment horizontal="right" vertical="center"/>
    </xf>
    <xf numFmtId="0" fontId="24" fillId="0" borderId="0" xfId="0" applyFont="1" applyFill="1" applyAlignment="1">
      <alignment vertical="center"/>
    </xf>
    <xf numFmtId="0" fontId="11" fillId="0" borderId="5" xfId="0" applyFont="1" applyFill="1" applyBorder="1" applyAlignment="1">
      <alignment vertical="center"/>
    </xf>
    <xf numFmtId="0" fontId="39" fillId="0" borderId="0" xfId="0" applyFont="1" applyFill="1" applyAlignment="1">
      <alignment vertical="center"/>
    </xf>
    <xf numFmtId="0" fontId="63" fillId="0" borderId="0" xfId="0" applyFont="1" applyFill="1" applyAlignment="1">
      <alignment vertical="center"/>
    </xf>
    <xf numFmtId="0" fontId="30" fillId="0" borderId="0" xfId="0" applyFont="1" applyFill="1" applyAlignment="1">
      <alignment vertical="center"/>
    </xf>
    <xf numFmtId="0" fontId="31" fillId="0" borderId="7" xfId="0" applyFont="1" applyFill="1" applyBorder="1" applyAlignment="1">
      <alignment horizontal="center" vertical="center"/>
    </xf>
    <xf numFmtId="0" fontId="32" fillId="0" borderId="0" xfId="0" applyFont="1" applyFill="1" applyAlignment="1">
      <alignment horizontal="left" vertical="center"/>
    </xf>
    <xf numFmtId="0" fontId="15" fillId="0" borderId="0" xfId="0" applyFont="1" applyFill="1" applyAlignment="1">
      <alignment horizontal="right" vertical="center"/>
    </xf>
    <xf numFmtId="0" fontId="11" fillId="0" borderId="7" xfId="0" applyFont="1" applyFill="1" applyBorder="1" applyAlignment="1">
      <alignment vertical="center"/>
    </xf>
    <xf numFmtId="0" fontId="39" fillId="0" borderId="2" xfId="0" applyFont="1" applyFill="1" applyBorder="1" applyAlignment="1">
      <alignment vertical="center"/>
    </xf>
    <xf numFmtId="0" fontId="64" fillId="0" borderId="2" xfId="0" applyFont="1" applyFill="1" applyBorder="1" applyAlignment="1">
      <alignment horizontal="right" vertical="center"/>
    </xf>
    <xf numFmtId="0" fontId="25" fillId="0" borderId="2" xfId="0" applyFont="1" applyFill="1" applyBorder="1" applyAlignment="1">
      <alignment vertical="center"/>
    </xf>
    <xf numFmtId="0" fontId="32" fillId="0" borderId="6" xfId="0" applyFont="1" applyFill="1" applyBorder="1" applyAlignment="1">
      <alignment horizontal="center" vertical="center"/>
    </xf>
    <xf numFmtId="0" fontId="32" fillId="0" borderId="7" xfId="0" applyFont="1" applyFill="1" applyBorder="1" applyAlignment="1">
      <alignment vertical="center"/>
    </xf>
    <xf numFmtId="0" fontId="25" fillId="0" borderId="0" xfId="0" applyFont="1" applyFill="1" applyAlignment="1">
      <alignment horizontal="left" vertical="center"/>
    </xf>
    <xf numFmtId="0" fontId="65" fillId="0" borderId="0" xfId="0" applyFont="1" applyFill="1" applyAlignment="1">
      <alignment vertical="center"/>
    </xf>
    <xf numFmtId="0" fontId="64" fillId="0" borderId="0" xfId="0" applyFont="1" applyFill="1" applyAlignment="1">
      <alignment horizontal="right" vertical="center"/>
    </xf>
    <xf numFmtId="0" fontId="32" fillId="0" borderId="0" xfId="0" applyFont="1" applyFill="1" applyAlignment="1">
      <alignment horizontal="center" vertical="center"/>
    </xf>
    <xf numFmtId="0" fontId="22" fillId="0" borderId="0" xfId="0" applyFont="1" applyFill="1" applyAlignment="1">
      <alignment horizontal="right" vertical="center"/>
    </xf>
    <xf numFmtId="0" fontId="32" fillId="0" borderId="7" xfId="0" applyFont="1" applyFill="1" applyBorder="1" applyAlignment="1">
      <alignment horizontal="left" vertical="center"/>
    </xf>
    <xf numFmtId="0" fontId="11" fillId="0" borderId="8" xfId="0" applyFont="1" applyFill="1" applyBorder="1" applyAlignment="1">
      <alignment vertical="center"/>
    </xf>
    <xf numFmtId="0" fontId="64" fillId="0" borderId="7" xfId="0" applyFont="1" applyFill="1" applyBorder="1" applyAlignment="1">
      <alignment horizontal="right" vertical="center"/>
    </xf>
    <xf numFmtId="0" fontId="32" fillId="0" borderId="0" xfId="0" applyFont="1" applyFill="1" applyAlignment="1">
      <alignment horizontal="right" vertical="center"/>
    </xf>
    <xf numFmtId="0" fontId="32" fillId="0" borderId="2" xfId="0" applyFont="1" applyFill="1" applyBorder="1" applyAlignment="1">
      <alignment horizontal="right" vertical="center"/>
    </xf>
    <xf numFmtId="0" fontId="42" fillId="0" borderId="0" xfId="0" applyFont="1" applyFill="1" applyAlignment="1">
      <alignment horizontal="left" vertical="center"/>
    </xf>
    <xf numFmtId="0" fontId="31" fillId="0" borderId="0" xfId="0" applyFont="1" applyFill="1" applyBorder="1" applyAlignment="1">
      <alignment horizontal="center" vertical="center"/>
    </xf>
    <xf numFmtId="0" fontId="30" fillId="0" borderId="0" xfId="0" applyFont="1" applyFill="1" applyAlignment="1">
      <alignment horizontal="center" vertical="center"/>
    </xf>
    <xf numFmtId="0" fontId="66" fillId="0" borderId="2" xfId="0" applyFont="1" applyFill="1" applyBorder="1" applyAlignment="1">
      <alignment vertical="center"/>
    </xf>
    <xf numFmtId="0" fontId="32" fillId="0" borderId="0" xfId="0" applyFont="1" applyFill="1" applyBorder="1" applyAlignment="1">
      <alignment vertical="center"/>
    </xf>
    <xf numFmtId="0" fontId="25" fillId="0" borderId="0" xfId="0" applyFont="1" applyFill="1" applyBorder="1" applyAlignment="1">
      <alignment vertical="center"/>
    </xf>
    <xf numFmtId="0" fontId="42" fillId="0" borderId="0" xfId="0" applyFont="1" applyFill="1" applyBorder="1" applyAlignment="1">
      <alignment horizontal="left" vertical="center"/>
    </xf>
    <xf numFmtId="0" fontId="25" fillId="0" borderId="32" xfId="0" applyFont="1" applyFill="1" applyBorder="1" applyAlignment="1">
      <alignment vertical="center"/>
    </xf>
    <xf numFmtId="0" fontId="32" fillId="0" borderId="4" xfId="0" applyFont="1" applyFill="1" applyBorder="1" applyAlignment="1">
      <alignment vertical="center"/>
    </xf>
    <xf numFmtId="0" fontId="32" fillId="0" borderId="0" xfId="0" applyFont="1" applyFill="1" applyBorder="1" applyAlignment="1">
      <alignment horizontal="left" vertical="center"/>
    </xf>
    <xf numFmtId="49" fontId="25" fillId="0" borderId="2" xfId="0" applyNumberFormat="1" applyFont="1" applyFill="1" applyBorder="1" applyAlignment="1">
      <alignment horizontal="left" vertical="center"/>
    </xf>
    <xf numFmtId="0" fontId="11" fillId="0" borderId="2" xfId="0" applyFont="1" applyFill="1" applyBorder="1" applyAlignment="1">
      <alignment vertical="center"/>
    </xf>
    <xf numFmtId="49" fontId="25" fillId="0" borderId="0" xfId="0" applyNumberFormat="1" applyFont="1" applyFill="1" applyAlignment="1">
      <alignment horizontal="center" vertical="center"/>
    </xf>
    <xf numFmtId="1" fontId="25" fillId="0" borderId="0" xfId="0" applyNumberFormat="1" applyFont="1" applyFill="1" applyAlignment="1">
      <alignment horizontal="center" vertical="center"/>
    </xf>
    <xf numFmtId="49" fontId="25" fillId="0" borderId="0" xfId="0" applyNumberFormat="1" applyFont="1" applyFill="1" applyAlignment="1">
      <alignment vertical="center"/>
    </xf>
    <xf numFmtId="49" fontId="0" fillId="0" borderId="0" xfId="0" applyNumberFormat="1" applyFont="1" applyFill="1" applyAlignment="1">
      <alignment vertical="center"/>
    </xf>
    <xf numFmtId="49" fontId="32" fillId="0" borderId="0" xfId="0" applyNumberFormat="1" applyFont="1" applyFill="1" applyAlignment="1">
      <alignment horizontal="center" vertical="center"/>
    </xf>
    <xf numFmtId="49" fontId="32" fillId="0" borderId="0" xfId="0" applyNumberFormat="1" applyFont="1" applyFill="1" applyAlignment="1">
      <alignment vertical="center"/>
    </xf>
    <xf numFmtId="49" fontId="25" fillId="0" borderId="0" xfId="0" applyNumberFormat="1" applyFont="1" applyFill="1" applyBorder="1" applyAlignment="1">
      <alignment vertical="center"/>
    </xf>
    <xf numFmtId="49" fontId="32" fillId="0" borderId="0" xfId="0" applyNumberFormat="1" applyFont="1" applyFill="1" applyBorder="1" applyAlignment="1">
      <alignment vertical="center"/>
    </xf>
    <xf numFmtId="0" fontId="24" fillId="0" borderId="0" xfId="0" applyFont="1" applyFill="1" applyAlignment="1">
      <alignment horizontal="right" vertical="center"/>
    </xf>
    <xf numFmtId="49" fontId="0" fillId="0" borderId="0" xfId="0" applyNumberFormat="1" applyFill="1" applyAlignment="1">
      <alignment vertical="center"/>
    </xf>
    <xf numFmtId="49" fontId="67" fillId="0" borderId="0" xfId="0" applyNumberFormat="1" applyFont="1" applyFill="1" applyAlignment="1">
      <alignment vertical="center"/>
    </xf>
    <xf numFmtId="49" fontId="68" fillId="0" borderId="0" xfId="0" applyNumberFormat="1" applyFont="1" applyFill="1" applyAlignment="1">
      <alignment vertical="center"/>
    </xf>
    <xf numFmtId="0" fontId="0" fillId="0" borderId="0" xfId="0" applyFill="1" applyAlignment="1">
      <alignment vertical="center"/>
    </xf>
    <xf numFmtId="0" fontId="45" fillId="0" borderId="0" xfId="0" applyFont="1" applyFill="1"/>
    <xf numFmtId="0" fontId="22" fillId="0" borderId="0" xfId="0" applyFont="1" applyFill="1"/>
    <xf numFmtId="0" fontId="13" fillId="0" borderId="0" xfId="0" applyFont="1" applyFill="1"/>
    <xf numFmtId="0" fontId="5" fillId="0" borderId="2" xfId="0" applyFont="1" applyFill="1" applyBorder="1" applyAlignment="1">
      <alignment vertical="center"/>
    </xf>
    <xf numFmtId="0" fontId="51" fillId="0" borderId="2" xfId="0" applyFont="1" applyFill="1" applyBorder="1" applyAlignment="1">
      <alignment vertical="center"/>
    </xf>
    <xf numFmtId="0" fontId="11" fillId="0" borderId="0" xfId="0" applyFont="1" applyFill="1" applyBorder="1" applyAlignment="1">
      <alignment vertical="center"/>
    </xf>
    <xf numFmtId="0" fontId="39" fillId="0" borderId="33" xfId="0" applyFont="1" applyFill="1" applyBorder="1" applyAlignment="1">
      <alignment vertical="center"/>
    </xf>
    <xf numFmtId="0" fontId="11" fillId="0" borderId="32" xfId="0" applyFont="1" applyFill="1" applyBorder="1" applyAlignment="1">
      <alignment vertical="center"/>
    </xf>
    <xf numFmtId="49" fontId="25" fillId="0" borderId="34" xfId="0" applyNumberFormat="1" applyFont="1" applyFill="1" applyBorder="1" applyAlignment="1">
      <alignment vertical="center"/>
    </xf>
    <xf numFmtId="0" fontId="12" fillId="0" borderId="0" xfId="0" applyFont="1" applyAlignment="1">
      <alignment horizontal="left"/>
    </xf>
    <xf numFmtId="0" fontId="5" fillId="0" borderId="0" xfId="0" applyFont="1" applyAlignment="1">
      <alignment horizontal="left"/>
    </xf>
    <xf numFmtId="0" fontId="5" fillId="3" borderId="0" xfId="0" applyFont="1" applyFill="1" applyAlignment="1">
      <alignment horizontal="left" vertical="center"/>
    </xf>
    <xf numFmtId="49" fontId="5" fillId="3" borderId="0" xfId="0" applyNumberFormat="1" applyFont="1" applyFill="1" applyAlignment="1">
      <alignment horizontal="left" vertical="center"/>
    </xf>
    <xf numFmtId="164" fontId="18" fillId="0" borderId="1" xfId="0" applyNumberFormat="1" applyFont="1" applyBorder="1" applyAlignment="1">
      <alignment horizontal="left" vertical="center"/>
    </xf>
    <xf numFmtId="49" fontId="20" fillId="0" borderId="1" xfId="0" applyNumberFormat="1" applyFont="1" applyBorder="1" applyAlignment="1">
      <alignment horizontal="center" vertical="center"/>
    </xf>
    <xf numFmtId="0" fontId="0" fillId="0" borderId="0" xfId="0" applyBorder="1" applyAlignment="1">
      <alignment horizontal="left"/>
    </xf>
    <xf numFmtId="0" fontId="56" fillId="0" borderId="23" xfId="3" applyFont="1" applyBorder="1" applyAlignment="1">
      <alignment horizontal="center" vertical="center"/>
    </xf>
    <xf numFmtId="0" fontId="56" fillId="0" borderId="26" xfId="3" applyFont="1" applyBorder="1" applyAlignment="1">
      <alignment horizontal="center" vertical="center"/>
    </xf>
    <xf numFmtId="0" fontId="58" fillId="0" borderId="23" xfId="3" applyFont="1" applyBorder="1" applyAlignment="1">
      <alignment horizontal="center" vertical="center"/>
    </xf>
    <xf numFmtId="0" fontId="58" fillId="0" borderId="26" xfId="3" applyFont="1" applyBorder="1" applyAlignment="1">
      <alignment horizontal="center" vertical="center"/>
    </xf>
    <xf numFmtId="0" fontId="58" fillId="0" borderId="25" xfId="3" applyFont="1" applyBorder="1" applyAlignment="1">
      <alignment horizontal="center" vertical="center"/>
    </xf>
    <xf numFmtId="0" fontId="58" fillId="0" borderId="27" xfId="3" applyFont="1" applyBorder="1" applyAlignment="1">
      <alignment horizontal="center" vertical="center"/>
    </xf>
    <xf numFmtId="0" fontId="5" fillId="0" borderId="17" xfId="0" applyFont="1" applyBorder="1" applyAlignment="1">
      <alignment horizontal="center"/>
    </xf>
    <xf numFmtId="0" fontId="5" fillId="0" borderId="30" xfId="0" applyFont="1" applyBorder="1" applyAlignment="1">
      <alignment horizontal="center"/>
    </xf>
    <xf numFmtId="0" fontId="5" fillId="0" borderId="31" xfId="0" applyFont="1" applyBorder="1" applyAlignment="1">
      <alignment horizontal="center"/>
    </xf>
    <xf numFmtId="0" fontId="59" fillId="0" borderId="0" xfId="0" applyFont="1" applyAlignment="1">
      <alignment horizontal="left"/>
    </xf>
    <xf numFmtId="0" fontId="56" fillId="0" borderId="19" xfId="3" applyFont="1" applyBorder="1" applyAlignment="1">
      <alignment horizontal="center" vertical="center"/>
    </xf>
    <xf numFmtId="0" fontId="58" fillId="0" borderId="19" xfId="3" applyFont="1" applyBorder="1" applyAlignment="1">
      <alignment horizontal="center" vertical="center"/>
    </xf>
    <xf numFmtId="0" fontId="58" fillId="0" borderId="22" xfId="3" applyFont="1" applyBorder="1" applyAlignment="1">
      <alignment horizontal="center" vertical="center"/>
    </xf>
    <xf numFmtId="0" fontId="56" fillId="0" borderId="1" xfId="3" applyFont="1" applyBorder="1" applyAlignment="1">
      <alignment horizontal="center"/>
    </xf>
    <xf numFmtId="0" fontId="56" fillId="0" borderId="14" xfId="3" applyFont="1" applyBorder="1" applyAlignment="1">
      <alignment horizontal="center" vertical="center"/>
    </xf>
    <xf numFmtId="0" fontId="58" fillId="0" borderId="14" xfId="3" applyFont="1" applyBorder="1" applyAlignment="1">
      <alignment horizontal="center" vertical="center"/>
    </xf>
    <xf numFmtId="0" fontId="58" fillId="0" borderId="18" xfId="3" applyFont="1" applyBorder="1" applyAlignment="1">
      <alignment horizontal="center" vertical="center"/>
    </xf>
    <xf numFmtId="49" fontId="52" fillId="0" borderId="0" xfId="2" applyNumberFormat="1" applyFont="1" applyAlignment="1">
      <alignment horizontal="center" vertical="top" wrapText="1"/>
    </xf>
    <xf numFmtId="49" fontId="53" fillId="0" borderId="0" xfId="2" applyNumberFormat="1" applyFont="1" applyAlignment="1">
      <alignment horizontal="center" vertical="top"/>
    </xf>
    <xf numFmtId="0" fontId="55" fillId="0" borderId="0" xfId="3" applyFont="1" applyAlignment="1">
      <alignment horizontal="center"/>
    </xf>
    <xf numFmtId="0" fontId="56" fillId="0" borderId="1" xfId="3" applyFont="1" applyBorder="1" applyAlignment="1">
      <alignment horizontal="center" vertical="center"/>
    </xf>
    <xf numFmtId="0" fontId="12" fillId="0" borderId="0" xfId="0" applyFont="1" applyFill="1" applyAlignment="1">
      <alignment horizontal="left"/>
    </xf>
    <xf numFmtId="0" fontId="46" fillId="0" borderId="0" xfId="0" applyFont="1" applyFill="1" applyAlignment="1">
      <alignment horizontal="left"/>
    </xf>
    <xf numFmtId="0" fontId="5" fillId="0" borderId="0" xfId="0" applyFont="1" applyFill="1" applyAlignment="1">
      <alignment horizontal="left" vertical="top"/>
    </xf>
    <xf numFmtId="0" fontId="5" fillId="0" borderId="0" xfId="0" applyFont="1" applyFill="1" applyAlignment="1">
      <alignment horizontal="left"/>
    </xf>
    <xf numFmtId="164" fontId="18" fillId="0" borderId="1" xfId="0" applyNumberFormat="1" applyFont="1" applyFill="1" applyBorder="1" applyAlignment="1">
      <alignment horizontal="left" vertical="center"/>
    </xf>
    <xf numFmtId="0" fontId="18" fillId="0" borderId="1" xfId="0" applyFont="1" applyFill="1" applyBorder="1" applyAlignment="1">
      <alignment horizontal="left" vertical="center"/>
    </xf>
  </cellXfs>
  <cellStyles count="5">
    <cellStyle name="Денежный_Мужчины пары" xfId="4"/>
    <cellStyle name="Денежный_Одиночный разряд мужчины" xfId="1"/>
    <cellStyle name="Обычный" xfId="0" builtinId="0"/>
    <cellStyle name="Обычный_круговая сетка" xfId="3"/>
    <cellStyle name="Обычный_ФОК Серебрянка" xfId="2"/>
  </cellStyles>
  <dxfs count="455">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fill>
        <patternFill>
          <bgColor indexed="9"/>
        </patternFill>
      </fill>
    </dxf>
    <dxf>
      <font>
        <b val="0"/>
        <i val="0"/>
        <condense val="0"/>
        <extend val="0"/>
      </font>
    </dxf>
    <dxf>
      <font>
        <b/>
        <i val="0"/>
        <condense val="0"/>
        <extend val="0"/>
      </font>
    </dxf>
    <dxf>
      <font>
        <b val="0"/>
        <i val="0"/>
        <condense val="0"/>
        <extend val="0"/>
      </font>
    </dxf>
    <dxf>
      <font>
        <b/>
        <i val="0"/>
        <condense val="0"/>
        <extend val="0"/>
      </font>
      <fill>
        <patternFill>
          <bgColor indexed="9"/>
        </patternFill>
      </fill>
    </dxf>
    <dxf>
      <font>
        <b val="0"/>
        <i val="0"/>
        <condense val="0"/>
        <extend val="0"/>
      </font>
    </dxf>
    <dxf>
      <font>
        <b/>
        <i val="0"/>
        <condense val="0"/>
        <extend val="0"/>
      </font>
    </dxf>
    <dxf>
      <font>
        <b val="0"/>
        <i val="0"/>
        <condense val="0"/>
        <extend val="0"/>
      </font>
    </dxf>
    <dxf>
      <font>
        <b/>
        <i val="0"/>
        <condense val="0"/>
        <extend val="0"/>
      </font>
      <fill>
        <patternFill>
          <bgColor indexed="9"/>
        </patternFill>
      </fill>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fill>
        <patternFill>
          <bgColor indexed="9"/>
        </patternFill>
      </fill>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fill>
        <patternFill>
          <bgColor indexed="9"/>
        </patternFill>
      </fill>
    </dxf>
    <dxf>
      <font>
        <b val="0"/>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fill>
        <patternFill>
          <bgColor indexed="9"/>
        </patternFill>
      </fill>
    </dxf>
    <dxf>
      <font>
        <b val="0"/>
        <i val="0"/>
        <condense val="0"/>
        <extend val="0"/>
      </font>
    </dxf>
    <dxf>
      <font>
        <b/>
        <i val="0"/>
        <condense val="0"/>
        <extend val="0"/>
      </font>
    </dxf>
    <dxf>
      <font>
        <b val="0"/>
        <i val="0"/>
        <condense val="0"/>
        <extend val="0"/>
      </font>
    </dxf>
    <dxf>
      <font>
        <b/>
        <i val="0"/>
        <condense val="0"/>
        <extend val="0"/>
      </font>
      <fill>
        <patternFill>
          <bgColor indexed="9"/>
        </patternFill>
      </fill>
    </dxf>
    <dxf>
      <font>
        <b val="0"/>
        <i val="0"/>
        <condense val="0"/>
        <extend val="0"/>
      </font>
    </dxf>
    <dxf>
      <font>
        <b/>
        <i val="0"/>
        <condense val="0"/>
        <extend val="0"/>
      </font>
    </dxf>
    <dxf>
      <font>
        <b val="0"/>
        <i val="0"/>
        <condense val="0"/>
        <extend val="0"/>
      </font>
    </dxf>
    <dxf>
      <font>
        <b/>
        <i val="0"/>
        <condense val="0"/>
        <extend val="0"/>
      </font>
      <fill>
        <patternFill>
          <bgColor indexed="9"/>
        </patternFill>
      </fill>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fill>
        <patternFill>
          <bgColor indexed="9"/>
        </patternFill>
      </fill>
    </dxf>
    <dxf>
      <font>
        <b val="0"/>
        <i val="0"/>
        <condense val="0"/>
        <extend val="0"/>
      </font>
    </dxf>
    <dxf>
      <font>
        <b/>
        <i val="0"/>
        <condense val="0"/>
        <extend val="0"/>
      </font>
    </dxf>
    <dxf>
      <font>
        <b val="0"/>
        <i val="0"/>
        <condense val="0"/>
        <extend val="0"/>
      </font>
    </dxf>
    <dxf>
      <font>
        <b/>
        <i val="0"/>
        <condense val="0"/>
        <extend val="0"/>
      </font>
      <fill>
        <patternFill>
          <bgColor indexed="9"/>
        </patternFill>
      </fill>
    </dxf>
    <dxf>
      <font>
        <b val="0"/>
        <i val="0"/>
        <condense val="0"/>
        <extend val="0"/>
      </font>
    </dxf>
    <dxf>
      <font>
        <b/>
        <i val="0"/>
        <condense val="0"/>
        <extend val="0"/>
      </font>
    </dxf>
    <dxf>
      <font>
        <b val="0"/>
        <i val="0"/>
        <condense val="0"/>
        <extend val="0"/>
      </font>
    </dxf>
    <dxf>
      <font>
        <b/>
        <i val="0"/>
        <condense val="0"/>
        <extend val="0"/>
      </font>
      <fill>
        <patternFill>
          <bgColor indexed="9"/>
        </patternFill>
      </fill>
    </dxf>
    <dxf>
      <font>
        <b val="0"/>
        <i val="0"/>
        <condense val="0"/>
        <extend val="0"/>
      </font>
    </dxf>
    <dxf>
      <font>
        <b/>
        <i val="0"/>
        <condense val="0"/>
        <extend val="0"/>
      </font>
    </dxf>
    <dxf>
      <font>
        <b val="0"/>
        <i val="0"/>
        <condense val="0"/>
        <extend val="0"/>
      </font>
    </dxf>
    <dxf>
      <font>
        <b/>
        <i val="0"/>
        <condense val="0"/>
        <extend val="0"/>
      </font>
      <fill>
        <patternFill>
          <bgColor indexed="9"/>
        </patternFill>
      </fill>
    </dxf>
    <dxf>
      <font>
        <b val="0"/>
        <i val="0"/>
        <condense val="0"/>
        <extend val="0"/>
      </font>
    </dxf>
    <dxf>
      <font>
        <b/>
        <i val="0"/>
        <condense val="0"/>
        <extend val="0"/>
      </font>
    </dxf>
    <dxf>
      <font>
        <b val="0"/>
        <i val="0"/>
        <condense val="0"/>
        <extend val="0"/>
      </font>
    </dxf>
    <dxf>
      <font>
        <b/>
        <i val="0"/>
        <condense val="0"/>
        <extend val="0"/>
      </font>
      <fill>
        <patternFill>
          <bgColor indexed="9"/>
        </patternFill>
      </fill>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fill>
        <patternFill>
          <bgColor indexed="9"/>
        </patternFill>
      </fill>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i val="0"/>
        <condense val="0"/>
        <extend val="0"/>
        <color indexed="11"/>
      </font>
    </dxf>
    <dxf>
      <font>
        <b/>
        <i val="0"/>
        <condense val="0"/>
        <extend val="0"/>
        <color indexed="11"/>
      </font>
    </dxf>
    <dxf>
      <font>
        <b val="0"/>
        <i/>
        <condense val="0"/>
        <extend val="0"/>
        <color indexed="10"/>
      </font>
    </dxf>
    <dxf>
      <font>
        <i val="0"/>
        <condense val="0"/>
        <extend val="0"/>
        <color indexed="11"/>
      </font>
    </dxf>
    <dxf>
      <font>
        <b/>
        <i val="0"/>
        <condense val="0"/>
        <extend val="0"/>
        <color indexed="11"/>
      </font>
    </dxf>
    <dxf>
      <font>
        <b val="0"/>
        <i/>
        <condense val="0"/>
        <extend val="0"/>
        <color indexed="10"/>
      </font>
    </dxf>
    <dxf>
      <font>
        <b/>
        <i val="0"/>
        <condense val="0"/>
        <extend val="0"/>
      </font>
    </dxf>
    <dxf>
      <font>
        <b/>
        <i val="0"/>
        <condense val="0"/>
        <extend val="0"/>
      </font>
    </dxf>
    <dxf>
      <font>
        <i val="0"/>
        <condense val="0"/>
        <extend val="0"/>
        <color indexed="11"/>
      </font>
    </dxf>
    <dxf>
      <font>
        <b/>
        <i val="0"/>
        <condense val="0"/>
        <extend val="0"/>
        <color indexed="11"/>
      </font>
    </dxf>
    <dxf>
      <font>
        <b val="0"/>
        <i/>
        <condense val="0"/>
        <extend val="0"/>
        <color indexed="1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fill>
        <patternFill>
          <bgColor indexed="9"/>
        </patternFill>
      </fill>
    </dxf>
    <dxf>
      <font>
        <b val="0"/>
        <i val="0"/>
        <condense val="0"/>
        <extend val="0"/>
      </font>
    </dxf>
    <dxf>
      <font>
        <b/>
        <i val="0"/>
        <condense val="0"/>
        <extend val="0"/>
      </font>
      <fill>
        <patternFill>
          <bgColor indexed="9"/>
        </patternFill>
      </fill>
    </dxf>
    <dxf>
      <font>
        <b val="0"/>
        <i val="0"/>
        <condense val="0"/>
        <extend val="0"/>
      </font>
    </dxf>
    <dxf>
      <font>
        <b/>
        <i val="0"/>
        <condense val="0"/>
        <extend val="0"/>
      </font>
    </dxf>
    <dxf>
      <font>
        <b val="0"/>
        <i val="0"/>
        <condense val="0"/>
        <extend val="0"/>
      </font>
    </dxf>
    <dxf>
      <font>
        <b/>
        <i val="0"/>
        <condense val="0"/>
        <extend val="0"/>
      </font>
      <fill>
        <patternFill>
          <bgColor indexed="9"/>
        </patternFill>
      </fill>
    </dxf>
    <dxf>
      <font>
        <b val="0"/>
        <i val="0"/>
        <condense val="0"/>
        <extend val="0"/>
      </font>
    </dxf>
    <dxf>
      <font>
        <b/>
        <i val="0"/>
        <condense val="0"/>
        <extend val="0"/>
      </font>
    </dxf>
    <dxf>
      <font>
        <b val="0"/>
        <i val="0"/>
        <condense val="0"/>
        <extend val="0"/>
      </font>
    </dxf>
    <dxf>
      <font>
        <b/>
        <i val="0"/>
        <condense val="0"/>
        <extend val="0"/>
      </font>
      <fill>
        <patternFill>
          <bgColor indexed="9"/>
        </patternFill>
      </fill>
    </dxf>
    <dxf>
      <font>
        <b val="0"/>
        <i val="0"/>
        <condense val="0"/>
        <extend val="0"/>
      </font>
    </dxf>
    <dxf>
      <font>
        <b/>
        <i val="0"/>
        <condense val="0"/>
        <extend val="0"/>
      </font>
    </dxf>
    <dxf>
      <font>
        <b val="0"/>
        <i val="0"/>
        <condense val="0"/>
        <extend val="0"/>
      </font>
    </dxf>
    <dxf>
      <font>
        <b/>
        <i val="0"/>
        <condense val="0"/>
        <extend val="0"/>
      </font>
      <fill>
        <patternFill>
          <bgColor indexed="9"/>
        </patternFill>
      </fill>
    </dxf>
    <dxf>
      <font>
        <b val="0"/>
        <i val="0"/>
        <condense val="0"/>
        <extend val="0"/>
      </font>
    </dxf>
    <dxf>
      <font>
        <b/>
        <i val="0"/>
        <condense val="0"/>
        <extend val="0"/>
      </font>
    </dxf>
    <dxf>
      <font>
        <b val="0"/>
        <i val="0"/>
        <condense val="0"/>
        <extend val="0"/>
      </font>
    </dxf>
    <dxf>
      <font>
        <b/>
        <i val="0"/>
        <condense val="0"/>
        <extend val="0"/>
      </font>
      <fill>
        <patternFill>
          <bgColor indexed="9"/>
        </patternFill>
      </fill>
    </dxf>
    <dxf>
      <font>
        <b val="0"/>
        <i val="0"/>
        <condense val="0"/>
        <extend val="0"/>
      </font>
    </dxf>
    <dxf>
      <font>
        <b/>
        <i val="0"/>
        <condense val="0"/>
        <extend val="0"/>
      </font>
    </dxf>
    <dxf>
      <font>
        <b val="0"/>
        <i val="0"/>
        <condense val="0"/>
        <extend val="0"/>
      </font>
    </dxf>
    <dxf>
      <font>
        <b/>
        <i val="0"/>
        <condense val="0"/>
        <extend val="0"/>
      </font>
      <fill>
        <patternFill>
          <bgColor indexed="9"/>
        </patternFill>
      </fill>
    </dxf>
    <dxf>
      <font>
        <b val="0"/>
        <i val="0"/>
        <condense val="0"/>
        <extend val="0"/>
      </font>
    </dxf>
    <dxf>
      <font>
        <b/>
        <i val="0"/>
        <condense val="0"/>
        <extend val="0"/>
      </font>
    </dxf>
    <dxf>
      <font>
        <b val="0"/>
        <i val="0"/>
        <condense val="0"/>
        <extend val="0"/>
      </font>
    </dxf>
    <dxf>
      <font>
        <b/>
        <i val="0"/>
        <condense val="0"/>
        <extend val="0"/>
      </font>
      <fill>
        <patternFill>
          <bgColor indexed="9"/>
        </patternFill>
      </fill>
    </dxf>
    <dxf>
      <font>
        <b val="0"/>
        <i val="0"/>
        <condense val="0"/>
        <extend val="0"/>
      </font>
    </dxf>
    <dxf>
      <font>
        <b/>
        <i val="0"/>
        <condense val="0"/>
        <extend val="0"/>
      </font>
    </dxf>
    <dxf>
      <font>
        <b val="0"/>
        <i val="0"/>
        <condense val="0"/>
        <extend val="0"/>
      </font>
    </dxf>
    <dxf>
      <font>
        <b/>
        <i val="0"/>
        <condense val="0"/>
        <extend val="0"/>
      </font>
      <fill>
        <patternFill>
          <bgColor indexed="9"/>
        </patternFill>
      </fill>
    </dxf>
    <dxf>
      <font>
        <b val="0"/>
        <i val="0"/>
        <condense val="0"/>
        <extend val="0"/>
      </font>
    </dxf>
    <dxf>
      <font>
        <b/>
        <i val="0"/>
        <condense val="0"/>
        <extend val="0"/>
      </font>
    </dxf>
    <dxf>
      <font>
        <b val="0"/>
        <i val="0"/>
        <condense val="0"/>
        <extend val="0"/>
      </font>
    </dxf>
    <dxf>
      <font>
        <b/>
        <i val="0"/>
        <condense val="0"/>
        <extend val="0"/>
      </font>
      <fill>
        <patternFill>
          <bgColor indexed="9"/>
        </patternFill>
      </fill>
    </dxf>
    <dxf>
      <font>
        <b val="0"/>
        <i val="0"/>
        <condense val="0"/>
        <extend val="0"/>
      </font>
    </dxf>
    <dxf>
      <font>
        <b/>
        <i val="0"/>
        <condense val="0"/>
        <extend val="0"/>
      </font>
    </dxf>
    <dxf>
      <font>
        <b val="0"/>
        <i val="0"/>
        <condense val="0"/>
        <extend val="0"/>
      </font>
    </dxf>
    <dxf>
      <font>
        <b/>
        <i val="0"/>
        <condense val="0"/>
        <extend val="0"/>
      </font>
      <fill>
        <patternFill>
          <bgColor indexed="9"/>
        </patternFill>
      </fill>
    </dxf>
    <dxf>
      <font>
        <b val="0"/>
        <i val="0"/>
        <condense val="0"/>
        <extend val="0"/>
      </font>
    </dxf>
    <dxf>
      <font>
        <b/>
        <i val="0"/>
        <condense val="0"/>
        <extend val="0"/>
      </font>
    </dxf>
    <dxf>
      <font>
        <b/>
        <i val="0"/>
        <condense val="0"/>
        <extend val="0"/>
      </font>
    </dxf>
    <dxf>
      <font>
        <b/>
        <i val="0"/>
        <condense val="0"/>
        <extend val="0"/>
      </font>
    </dxf>
    <dxf>
      <font>
        <b/>
        <i val="0"/>
        <condense val="0"/>
        <extend val="0"/>
      </font>
    </dxf>
    <dxf>
      <font>
        <i val="0"/>
        <condense val="0"/>
        <extend val="0"/>
        <color indexed="11"/>
      </font>
    </dxf>
    <dxf>
      <font>
        <b/>
        <i val="0"/>
        <condense val="0"/>
        <extend val="0"/>
        <color indexed="11"/>
      </font>
    </dxf>
    <dxf>
      <font>
        <b val="0"/>
        <i/>
        <condense val="0"/>
        <extend val="0"/>
        <color indexed="10"/>
      </font>
    </dxf>
    <dxf>
      <font>
        <i val="0"/>
        <condense val="0"/>
        <extend val="0"/>
        <color indexed="11"/>
      </font>
    </dxf>
    <dxf>
      <font>
        <b/>
        <i val="0"/>
        <condense val="0"/>
        <extend val="0"/>
        <color indexed="11"/>
      </font>
    </dxf>
    <dxf>
      <font>
        <b val="0"/>
        <i/>
        <condense val="0"/>
        <extend val="0"/>
        <color indexed="10"/>
      </font>
    </dxf>
    <dxf>
      <font>
        <i val="0"/>
        <condense val="0"/>
        <extend val="0"/>
        <color indexed="11"/>
      </font>
    </dxf>
    <dxf>
      <font>
        <b/>
        <i val="0"/>
        <condense val="0"/>
        <extend val="0"/>
        <color indexed="11"/>
      </font>
    </dxf>
    <dxf>
      <font>
        <b val="0"/>
        <i/>
        <condense val="0"/>
        <extend val="0"/>
        <color indexed="10"/>
      </font>
    </dxf>
    <dxf>
      <font>
        <i val="0"/>
        <condense val="0"/>
        <extend val="0"/>
        <color indexed="11"/>
      </font>
    </dxf>
    <dxf>
      <font>
        <b/>
        <i val="0"/>
        <condense val="0"/>
        <extend val="0"/>
        <color indexed="11"/>
      </font>
    </dxf>
    <dxf>
      <font>
        <b val="0"/>
        <i/>
        <condense val="0"/>
        <extend val="0"/>
        <color indexed="10"/>
      </font>
    </dxf>
    <dxf>
      <font>
        <b/>
        <i val="0"/>
        <condense val="0"/>
        <extend val="0"/>
      </font>
    </dxf>
    <dxf>
      <font>
        <b/>
        <i val="0"/>
        <condense val="0"/>
        <extend val="0"/>
      </font>
    </dxf>
    <dxf>
      <font>
        <b/>
        <i val="0"/>
        <condense val="0"/>
        <extend val="0"/>
      </font>
    </dxf>
    <dxf>
      <font>
        <b/>
        <i val="0"/>
        <condense val="0"/>
        <extend val="0"/>
      </font>
    </dxf>
    <dxf>
      <font>
        <i val="0"/>
        <condense val="0"/>
        <extend val="0"/>
        <color indexed="11"/>
      </font>
    </dxf>
    <dxf>
      <font>
        <b/>
        <i val="0"/>
        <condense val="0"/>
        <extend val="0"/>
        <color indexed="11"/>
      </font>
    </dxf>
    <dxf>
      <font>
        <b val="0"/>
        <i/>
        <condense val="0"/>
        <extend val="0"/>
        <color indexed="10"/>
      </font>
    </dxf>
    <dxf>
      <font>
        <i val="0"/>
        <condense val="0"/>
        <extend val="0"/>
        <color indexed="11"/>
      </font>
    </dxf>
    <dxf>
      <font>
        <b/>
        <i val="0"/>
        <condense val="0"/>
        <extend val="0"/>
        <color indexed="11"/>
      </font>
    </dxf>
    <dxf>
      <font>
        <b val="0"/>
        <i/>
        <condense val="0"/>
        <extend val="0"/>
        <color indexed="10"/>
      </font>
    </dxf>
    <dxf>
      <font>
        <i val="0"/>
        <condense val="0"/>
        <extend val="0"/>
        <color indexed="11"/>
      </font>
    </dxf>
    <dxf>
      <font>
        <b/>
        <i val="0"/>
        <condense val="0"/>
        <extend val="0"/>
        <color indexed="11"/>
      </font>
    </dxf>
    <dxf>
      <font>
        <b val="0"/>
        <i/>
        <condense val="0"/>
        <extend val="0"/>
        <color indexed="10"/>
      </font>
    </dxf>
    <dxf>
      <font>
        <i val="0"/>
        <condense val="0"/>
        <extend val="0"/>
        <color indexed="11"/>
      </font>
    </dxf>
    <dxf>
      <font>
        <b/>
        <i val="0"/>
        <condense val="0"/>
        <extend val="0"/>
        <color indexed="11"/>
      </font>
    </dxf>
    <dxf>
      <font>
        <b val="0"/>
        <i/>
        <condense val="0"/>
        <extend val="0"/>
        <color indexed="10"/>
      </font>
    </dxf>
    <dxf>
      <font>
        <b/>
        <i val="0"/>
        <condense val="0"/>
        <extend val="0"/>
      </font>
    </dxf>
    <dxf>
      <font>
        <b/>
        <i val="0"/>
        <condense val="0"/>
        <extend val="0"/>
      </font>
    </dxf>
    <dxf>
      <font>
        <b/>
        <i val="0"/>
        <condense val="0"/>
        <extend val="0"/>
      </font>
    </dxf>
    <dxf>
      <font>
        <b/>
        <i val="0"/>
        <condense val="0"/>
        <extend val="0"/>
      </font>
    </dxf>
    <dxf>
      <font>
        <i val="0"/>
        <condense val="0"/>
        <extend val="0"/>
        <color indexed="11"/>
      </font>
    </dxf>
    <dxf>
      <font>
        <b/>
        <i val="0"/>
        <condense val="0"/>
        <extend val="0"/>
        <color indexed="11"/>
      </font>
    </dxf>
    <dxf>
      <font>
        <b val="0"/>
        <i/>
        <condense val="0"/>
        <extend val="0"/>
        <color indexed="10"/>
      </font>
    </dxf>
    <dxf>
      <font>
        <i val="0"/>
        <condense val="0"/>
        <extend val="0"/>
        <color indexed="11"/>
      </font>
    </dxf>
    <dxf>
      <font>
        <b/>
        <i val="0"/>
        <condense val="0"/>
        <extend val="0"/>
        <color indexed="11"/>
      </font>
    </dxf>
    <dxf>
      <font>
        <b val="0"/>
        <i/>
        <condense val="0"/>
        <extend val="0"/>
        <color indexed="10"/>
      </font>
    </dxf>
    <dxf>
      <font>
        <b/>
        <i val="0"/>
        <condense val="0"/>
        <extend val="0"/>
      </font>
    </dxf>
    <dxf>
      <font>
        <b/>
        <i val="0"/>
        <condense val="0"/>
        <extend val="0"/>
      </font>
    </dxf>
    <dxf>
      <font>
        <b/>
        <i val="0"/>
        <condense val="0"/>
        <extend val="0"/>
      </font>
    </dxf>
    <dxf>
      <font>
        <b/>
        <i val="0"/>
        <condense val="0"/>
        <extend val="0"/>
      </font>
    </dxf>
    <dxf>
      <font>
        <i val="0"/>
        <condense val="0"/>
        <extend val="0"/>
        <color indexed="11"/>
      </font>
    </dxf>
    <dxf>
      <font>
        <b/>
        <i val="0"/>
        <condense val="0"/>
        <extend val="0"/>
        <color indexed="11"/>
      </font>
    </dxf>
    <dxf>
      <font>
        <b val="0"/>
        <i/>
        <condense val="0"/>
        <extend val="0"/>
        <color indexed="10"/>
      </font>
    </dxf>
    <dxf>
      <font>
        <i val="0"/>
        <condense val="0"/>
        <extend val="0"/>
        <color indexed="9"/>
      </font>
    </dxf>
    <dxf>
      <font>
        <condense val="0"/>
        <extend val="0"/>
        <color indexed="9"/>
      </font>
      <fill>
        <patternFill>
          <bgColor indexed="9"/>
        </patternFill>
      </fill>
    </dxf>
    <dxf>
      <font>
        <b/>
        <i val="0"/>
        <condense val="0"/>
        <extend val="0"/>
        <color auto="1"/>
      </font>
      <fill>
        <patternFill>
          <bgColor indexed="9"/>
        </patternFill>
      </fill>
    </dxf>
    <dxf>
      <font>
        <b val="0"/>
        <i val="0"/>
        <condense val="0"/>
        <extend val="0"/>
        <color indexed="9"/>
      </font>
      <fill>
        <patternFill patternType="solid">
          <bgColor indexed="9"/>
        </patternFill>
      </fill>
    </dxf>
    <dxf>
      <font>
        <b/>
        <i val="0"/>
        <condense val="0"/>
        <extend val="0"/>
      </font>
    </dxf>
    <dxf>
      <font>
        <b val="0"/>
        <i val="0"/>
        <condense val="0"/>
        <extend val="0"/>
      </font>
    </dxf>
    <dxf>
      <font>
        <b/>
        <i val="0"/>
        <condense val="0"/>
        <extend val="0"/>
      </font>
      <fill>
        <patternFill>
          <bgColor indexed="9"/>
        </patternFill>
      </fill>
    </dxf>
    <dxf>
      <font>
        <b val="0"/>
        <i val="0"/>
        <condense val="0"/>
        <extend val="0"/>
      </font>
    </dxf>
    <dxf>
      <font>
        <b/>
        <i val="0"/>
        <condense val="0"/>
        <extend val="0"/>
      </font>
    </dxf>
    <dxf>
      <font>
        <b val="0"/>
        <i val="0"/>
        <condense val="0"/>
        <extend val="0"/>
      </font>
    </dxf>
    <dxf>
      <font>
        <b/>
        <i val="0"/>
        <condense val="0"/>
        <extend val="0"/>
      </font>
      <fill>
        <patternFill>
          <bgColor indexed="9"/>
        </patternFill>
      </fill>
    </dxf>
    <dxf>
      <font>
        <b val="0"/>
        <i val="0"/>
        <condense val="0"/>
        <extend val="0"/>
      </font>
    </dxf>
    <dxf>
      <font>
        <b/>
        <i val="0"/>
        <condense val="0"/>
        <extend val="0"/>
      </font>
    </dxf>
    <dxf>
      <font>
        <b val="0"/>
        <i val="0"/>
        <condense val="0"/>
        <extend val="0"/>
      </font>
    </dxf>
    <dxf>
      <font>
        <b/>
        <i val="0"/>
        <condense val="0"/>
        <extend val="0"/>
      </font>
      <fill>
        <patternFill>
          <bgColor indexed="9"/>
        </patternFill>
      </fill>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fill>
        <patternFill>
          <bgColor indexed="9"/>
        </patternFill>
      </fill>
    </dxf>
    <dxf>
      <font>
        <b val="0"/>
        <i val="0"/>
        <condense val="0"/>
        <extend val="0"/>
      </font>
    </dxf>
    <dxf>
      <font>
        <b/>
        <i val="0"/>
        <condense val="0"/>
        <extend val="0"/>
      </font>
    </dxf>
    <dxf>
      <font>
        <b val="0"/>
        <i val="0"/>
        <condense val="0"/>
        <extend val="0"/>
      </font>
    </dxf>
    <dxf>
      <font>
        <b/>
        <i val="0"/>
        <condense val="0"/>
        <extend val="0"/>
      </font>
      <fill>
        <patternFill>
          <bgColor indexed="9"/>
        </patternFill>
      </fill>
    </dxf>
    <dxf>
      <font>
        <b val="0"/>
        <i val="0"/>
        <condense val="0"/>
        <extend val="0"/>
      </font>
    </dxf>
    <dxf>
      <font>
        <b/>
        <i val="0"/>
        <condense val="0"/>
        <extend val="0"/>
      </font>
    </dxf>
    <dxf>
      <font>
        <b val="0"/>
        <i val="0"/>
        <condense val="0"/>
        <extend val="0"/>
      </font>
    </dxf>
    <dxf>
      <font>
        <b/>
        <i val="0"/>
        <condense val="0"/>
        <extend val="0"/>
      </font>
      <fill>
        <patternFill>
          <bgColor indexed="9"/>
        </patternFill>
      </fill>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fill>
        <patternFill>
          <bgColor indexed="9"/>
        </patternFill>
      </fill>
    </dxf>
    <dxf>
      <font>
        <b val="0"/>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fill>
        <patternFill>
          <bgColor indexed="9"/>
        </patternFill>
      </fill>
    </dxf>
    <dxf>
      <font>
        <b val="0"/>
        <i val="0"/>
        <condense val="0"/>
        <extend val="0"/>
      </font>
    </dxf>
    <dxf>
      <font>
        <b/>
        <i val="0"/>
        <condense val="0"/>
        <extend val="0"/>
      </font>
    </dxf>
    <dxf>
      <font>
        <b val="0"/>
        <i val="0"/>
        <condense val="0"/>
        <extend val="0"/>
      </font>
    </dxf>
    <dxf>
      <font>
        <b/>
        <i val="0"/>
        <condense val="0"/>
        <extend val="0"/>
      </font>
      <fill>
        <patternFill>
          <bgColor indexed="9"/>
        </patternFill>
      </fill>
    </dxf>
    <dxf>
      <font>
        <b val="0"/>
        <i val="0"/>
        <condense val="0"/>
        <extend val="0"/>
      </font>
    </dxf>
    <dxf>
      <font>
        <b/>
        <i val="0"/>
        <condense val="0"/>
        <extend val="0"/>
      </font>
    </dxf>
    <dxf>
      <font>
        <b val="0"/>
        <i val="0"/>
        <condense val="0"/>
        <extend val="0"/>
      </font>
    </dxf>
    <dxf>
      <font>
        <b/>
        <i val="0"/>
        <condense val="0"/>
        <extend val="0"/>
      </font>
      <fill>
        <patternFill>
          <bgColor indexed="9"/>
        </patternFill>
      </fill>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fill>
        <patternFill>
          <bgColor indexed="9"/>
        </patternFill>
      </fill>
    </dxf>
    <dxf>
      <font>
        <b val="0"/>
        <i val="0"/>
        <condense val="0"/>
        <extend val="0"/>
      </font>
    </dxf>
    <dxf>
      <font>
        <b/>
        <i val="0"/>
        <condense val="0"/>
        <extend val="0"/>
      </font>
    </dxf>
    <dxf>
      <font>
        <b val="0"/>
        <i val="0"/>
        <condense val="0"/>
        <extend val="0"/>
      </font>
    </dxf>
    <dxf>
      <font>
        <b/>
        <i val="0"/>
        <condense val="0"/>
        <extend val="0"/>
      </font>
      <fill>
        <patternFill>
          <bgColor indexed="9"/>
        </patternFill>
      </fill>
    </dxf>
    <dxf>
      <font>
        <b val="0"/>
        <i val="0"/>
        <condense val="0"/>
        <extend val="0"/>
      </font>
    </dxf>
    <dxf>
      <font>
        <b/>
        <i val="0"/>
        <condense val="0"/>
        <extend val="0"/>
      </font>
    </dxf>
    <dxf>
      <font>
        <b val="0"/>
        <i val="0"/>
        <condense val="0"/>
        <extend val="0"/>
      </font>
    </dxf>
    <dxf>
      <font>
        <b/>
        <i val="0"/>
        <condense val="0"/>
        <extend val="0"/>
      </font>
      <fill>
        <patternFill>
          <bgColor indexed="9"/>
        </patternFill>
      </fill>
    </dxf>
    <dxf>
      <font>
        <b val="0"/>
        <i val="0"/>
        <condense val="0"/>
        <extend val="0"/>
      </font>
    </dxf>
    <dxf>
      <font>
        <b/>
        <i val="0"/>
        <condense val="0"/>
        <extend val="0"/>
      </font>
    </dxf>
    <dxf>
      <font>
        <b val="0"/>
        <i val="0"/>
        <condense val="0"/>
        <extend val="0"/>
      </font>
    </dxf>
    <dxf>
      <font>
        <b/>
        <i val="0"/>
        <condense val="0"/>
        <extend val="0"/>
      </font>
      <fill>
        <patternFill>
          <bgColor indexed="9"/>
        </patternFill>
      </fill>
    </dxf>
    <dxf>
      <font>
        <b val="0"/>
        <i val="0"/>
        <condense val="0"/>
        <extend val="0"/>
      </font>
    </dxf>
    <dxf>
      <font>
        <b/>
        <i val="0"/>
        <condense val="0"/>
        <extend val="0"/>
      </font>
    </dxf>
    <dxf>
      <font>
        <b val="0"/>
        <i val="0"/>
        <condense val="0"/>
        <extend val="0"/>
      </font>
    </dxf>
    <dxf>
      <font>
        <b/>
        <i val="0"/>
        <condense val="0"/>
        <extend val="0"/>
      </font>
      <fill>
        <patternFill>
          <bgColor indexed="9"/>
        </patternFill>
      </fill>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fill>
        <patternFill>
          <bgColor indexed="9"/>
        </patternFill>
      </fill>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i val="0"/>
        <condense val="0"/>
        <extend val="0"/>
        <color indexed="11"/>
      </font>
    </dxf>
    <dxf>
      <font>
        <b/>
        <i val="0"/>
        <condense val="0"/>
        <extend val="0"/>
        <color indexed="11"/>
      </font>
    </dxf>
    <dxf>
      <font>
        <b val="0"/>
        <i/>
        <condense val="0"/>
        <extend val="0"/>
        <color indexed="10"/>
      </font>
    </dxf>
    <dxf>
      <font>
        <i val="0"/>
        <condense val="0"/>
        <extend val="0"/>
        <color indexed="11"/>
      </font>
    </dxf>
    <dxf>
      <font>
        <b/>
        <i val="0"/>
        <condense val="0"/>
        <extend val="0"/>
        <color indexed="11"/>
      </font>
    </dxf>
    <dxf>
      <font>
        <b val="0"/>
        <i/>
        <condense val="0"/>
        <extend val="0"/>
        <color indexed="10"/>
      </font>
    </dxf>
    <dxf>
      <font>
        <b/>
        <i val="0"/>
        <condense val="0"/>
        <extend val="0"/>
      </font>
    </dxf>
    <dxf>
      <font>
        <b/>
        <i val="0"/>
        <condense val="0"/>
        <extend val="0"/>
      </font>
    </dxf>
    <dxf>
      <font>
        <i val="0"/>
        <condense val="0"/>
        <extend val="0"/>
        <color indexed="11"/>
      </font>
    </dxf>
    <dxf>
      <font>
        <b/>
        <i val="0"/>
        <condense val="0"/>
        <extend val="0"/>
        <color indexed="11"/>
      </font>
    </dxf>
    <dxf>
      <font>
        <b val="0"/>
        <i/>
        <condense val="0"/>
        <extend val="0"/>
        <color indexed="1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fill>
        <patternFill>
          <bgColor indexed="9"/>
        </patternFill>
      </fill>
    </dxf>
    <dxf>
      <font>
        <b val="0"/>
        <i val="0"/>
        <condense val="0"/>
        <extend val="0"/>
      </font>
    </dxf>
    <dxf>
      <font>
        <b/>
        <i val="0"/>
        <condense val="0"/>
        <extend val="0"/>
      </font>
      <fill>
        <patternFill>
          <bgColor indexed="9"/>
        </patternFill>
      </fill>
    </dxf>
    <dxf>
      <font>
        <b val="0"/>
        <i val="0"/>
        <condense val="0"/>
        <extend val="0"/>
      </font>
    </dxf>
    <dxf>
      <font>
        <b/>
        <i val="0"/>
        <condense val="0"/>
        <extend val="0"/>
      </font>
    </dxf>
    <dxf>
      <font>
        <b val="0"/>
        <i val="0"/>
        <condense val="0"/>
        <extend val="0"/>
      </font>
    </dxf>
    <dxf>
      <font>
        <b/>
        <i val="0"/>
        <condense val="0"/>
        <extend val="0"/>
      </font>
      <fill>
        <patternFill>
          <bgColor indexed="9"/>
        </patternFill>
      </fill>
    </dxf>
    <dxf>
      <font>
        <b val="0"/>
        <i val="0"/>
        <condense val="0"/>
        <extend val="0"/>
      </font>
    </dxf>
    <dxf>
      <font>
        <b/>
        <i val="0"/>
        <condense val="0"/>
        <extend val="0"/>
      </font>
    </dxf>
    <dxf>
      <font>
        <b val="0"/>
        <i val="0"/>
        <condense val="0"/>
        <extend val="0"/>
      </font>
    </dxf>
    <dxf>
      <font>
        <b/>
        <i val="0"/>
        <condense val="0"/>
        <extend val="0"/>
      </font>
      <fill>
        <patternFill>
          <bgColor indexed="9"/>
        </patternFill>
      </fill>
    </dxf>
    <dxf>
      <font>
        <b val="0"/>
        <i val="0"/>
        <condense val="0"/>
        <extend val="0"/>
      </font>
    </dxf>
    <dxf>
      <font>
        <b/>
        <i val="0"/>
        <condense val="0"/>
        <extend val="0"/>
      </font>
    </dxf>
    <dxf>
      <font>
        <b val="0"/>
        <i val="0"/>
        <condense val="0"/>
        <extend val="0"/>
      </font>
    </dxf>
    <dxf>
      <font>
        <b/>
        <i val="0"/>
        <condense val="0"/>
        <extend val="0"/>
      </font>
      <fill>
        <patternFill>
          <bgColor indexed="9"/>
        </patternFill>
      </fill>
    </dxf>
    <dxf>
      <font>
        <b val="0"/>
        <i val="0"/>
        <condense val="0"/>
        <extend val="0"/>
      </font>
    </dxf>
    <dxf>
      <font>
        <b/>
        <i val="0"/>
        <condense val="0"/>
        <extend val="0"/>
      </font>
    </dxf>
    <dxf>
      <font>
        <b val="0"/>
        <i val="0"/>
        <condense val="0"/>
        <extend val="0"/>
      </font>
    </dxf>
    <dxf>
      <font>
        <b/>
        <i val="0"/>
        <condense val="0"/>
        <extend val="0"/>
      </font>
      <fill>
        <patternFill>
          <bgColor indexed="9"/>
        </patternFill>
      </fill>
    </dxf>
    <dxf>
      <font>
        <b val="0"/>
        <i val="0"/>
        <condense val="0"/>
        <extend val="0"/>
      </font>
    </dxf>
    <dxf>
      <font>
        <b/>
        <i val="0"/>
        <condense val="0"/>
        <extend val="0"/>
      </font>
    </dxf>
    <dxf>
      <font>
        <b val="0"/>
        <i val="0"/>
        <condense val="0"/>
        <extend val="0"/>
      </font>
    </dxf>
    <dxf>
      <font>
        <b/>
        <i val="0"/>
        <condense val="0"/>
        <extend val="0"/>
      </font>
      <fill>
        <patternFill>
          <bgColor indexed="9"/>
        </patternFill>
      </fill>
    </dxf>
    <dxf>
      <font>
        <b val="0"/>
        <i val="0"/>
        <condense val="0"/>
        <extend val="0"/>
      </font>
    </dxf>
    <dxf>
      <font>
        <b/>
        <i val="0"/>
        <condense val="0"/>
        <extend val="0"/>
      </font>
    </dxf>
    <dxf>
      <font>
        <b val="0"/>
        <i val="0"/>
        <condense val="0"/>
        <extend val="0"/>
      </font>
    </dxf>
    <dxf>
      <font>
        <b/>
        <i val="0"/>
        <condense val="0"/>
        <extend val="0"/>
      </font>
      <fill>
        <patternFill>
          <bgColor indexed="9"/>
        </patternFill>
      </fill>
    </dxf>
    <dxf>
      <font>
        <b val="0"/>
        <i val="0"/>
        <condense val="0"/>
        <extend val="0"/>
      </font>
    </dxf>
    <dxf>
      <font>
        <b/>
        <i val="0"/>
        <condense val="0"/>
        <extend val="0"/>
      </font>
    </dxf>
    <dxf>
      <font>
        <b val="0"/>
        <i val="0"/>
        <condense val="0"/>
        <extend val="0"/>
      </font>
    </dxf>
    <dxf>
      <font>
        <b/>
        <i val="0"/>
        <condense val="0"/>
        <extend val="0"/>
      </font>
      <fill>
        <patternFill>
          <bgColor indexed="9"/>
        </patternFill>
      </fill>
    </dxf>
    <dxf>
      <font>
        <b val="0"/>
        <i val="0"/>
        <condense val="0"/>
        <extend val="0"/>
      </font>
    </dxf>
    <dxf>
      <font>
        <b/>
        <i val="0"/>
        <condense val="0"/>
        <extend val="0"/>
      </font>
    </dxf>
    <dxf>
      <font>
        <b val="0"/>
        <i val="0"/>
        <condense val="0"/>
        <extend val="0"/>
      </font>
    </dxf>
    <dxf>
      <font>
        <b/>
        <i val="0"/>
        <condense val="0"/>
        <extend val="0"/>
      </font>
      <fill>
        <patternFill>
          <bgColor indexed="9"/>
        </patternFill>
      </fill>
    </dxf>
    <dxf>
      <font>
        <b val="0"/>
        <i val="0"/>
        <condense val="0"/>
        <extend val="0"/>
      </font>
    </dxf>
    <dxf>
      <font>
        <b/>
        <i val="0"/>
        <condense val="0"/>
        <extend val="0"/>
      </font>
    </dxf>
    <dxf>
      <font>
        <b val="0"/>
        <i val="0"/>
        <condense val="0"/>
        <extend val="0"/>
      </font>
    </dxf>
    <dxf>
      <font>
        <b/>
        <i val="0"/>
        <condense val="0"/>
        <extend val="0"/>
      </font>
      <fill>
        <patternFill>
          <bgColor indexed="9"/>
        </patternFill>
      </fill>
    </dxf>
    <dxf>
      <font>
        <b val="0"/>
        <i val="0"/>
        <condense val="0"/>
        <extend val="0"/>
      </font>
    </dxf>
    <dxf>
      <font>
        <b/>
        <i val="0"/>
        <condense val="0"/>
        <extend val="0"/>
      </font>
    </dxf>
    <dxf>
      <font>
        <b/>
        <i val="0"/>
        <condense val="0"/>
        <extend val="0"/>
      </font>
    </dxf>
    <dxf>
      <font>
        <b/>
        <i val="0"/>
        <condense val="0"/>
        <extend val="0"/>
      </font>
    </dxf>
    <dxf>
      <font>
        <b/>
        <i val="0"/>
        <condense val="0"/>
        <extend val="0"/>
      </font>
    </dxf>
    <dxf>
      <font>
        <i val="0"/>
        <condense val="0"/>
        <extend val="0"/>
        <color indexed="11"/>
      </font>
    </dxf>
    <dxf>
      <font>
        <b/>
        <i val="0"/>
        <condense val="0"/>
        <extend val="0"/>
        <color indexed="11"/>
      </font>
    </dxf>
    <dxf>
      <font>
        <b val="0"/>
        <i/>
        <condense val="0"/>
        <extend val="0"/>
        <color indexed="10"/>
      </font>
    </dxf>
    <dxf>
      <font>
        <i val="0"/>
        <condense val="0"/>
        <extend val="0"/>
        <color indexed="11"/>
      </font>
    </dxf>
    <dxf>
      <font>
        <b/>
        <i val="0"/>
        <condense val="0"/>
        <extend val="0"/>
        <color indexed="11"/>
      </font>
    </dxf>
    <dxf>
      <font>
        <b val="0"/>
        <i/>
        <condense val="0"/>
        <extend val="0"/>
        <color indexed="10"/>
      </font>
    </dxf>
    <dxf>
      <font>
        <i val="0"/>
        <condense val="0"/>
        <extend val="0"/>
        <color indexed="11"/>
      </font>
    </dxf>
    <dxf>
      <font>
        <b/>
        <i val="0"/>
        <condense val="0"/>
        <extend val="0"/>
        <color indexed="11"/>
      </font>
    </dxf>
    <dxf>
      <font>
        <b val="0"/>
        <i/>
        <condense val="0"/>
        <extend val="0"/>
        <color indexed="10"/>
      </font>
    </dxf>
    <dxf>
      <font>
        <i val="0"/>
        <condense val="0"/>
        <extend val="0"/>
        <color indexed="11"/>
      </font>
    </dxf>
    <dxf>
      <font>
        <b/>
        <i val="0"/>
        <condense val="0"/>
        <extend val="0"/>
        <color indexed="11"/>
      </font>
    </dxf>
    <dxf>
      <font>
        <b val="0"/>
        <i/>
        <condense val="0"/>
        <extend val="0"/>
        <color indexed="10"/>
      </font>
    </dxf>
    <dxf>
      <font>
        <b/>
        <i val="0"/>
        <condense val="0"/>
        <extend val="0"/>
      </font>
    </dxf>
    <dxf>
      <font>
        <b/>
        <i val="0"/>
        <condense val="0"/>
        <extend val="0"/>
      </font>
    </dxf>
    <dxf>
      <font>
        <b/>
        <i val="0"/>
        <condense val="0"/>
        <extend val="0"/>
      </font>
    </dxf>
    <dxf>
      <font>
        <b/>
        <i val="0"/>
        <condense val="0"/>
        <extend val="0"/>
      </font>
    </dxf>
    <dxf>
      <font>
        <i val="0"/>
        <condense val="0"/>
        <extend val="0"/>
        <color indexed="11"/>
      </font>
    </dxf>
    <dxf>
      <font>
        <b/>
        <i val="0"/>
        <condense val="0"/>
        <extend val="0"/>
        <color indexed="11"/>
      </font>
    </dxf>
    <dxf>
      <font>
        <b val="0"/>
        <i/>
        <condense val="0"/>
        <extend val="0"/>
        <color indexed="10"/>
      </font>
    </dxf>
    <dxf>
      <font>
        <i val="0"/>
        <condense val="0"/>
        <extend val="0"/>
        <color indexed="11"/>
      </font>
    </dxf>
    <dxf>
      <font>
        <b/>
        <i val="0"/>
        <condense val="0"/>
        <extend val="0"/>
        <color indexed="11"/>
      </font>
    </dxf>
    <dxf>
      <font>
        <b val="0"/>
        <i/>
        <condense val="0"/>
        <extend val="0"/>
        <color indexed="10"/>
      </font>
    </dxf>
    <dxf>
      <font>
        <i val="0"/>
        <condense val="0"/>
        <extend val="0"/>
        <color indexed="11"/>
      </font>
    </dxf>
    <dxf>
      <font>
        <b/>
        <i val="0"/>
        <condense val="0"/>
        <extend val="0"/>
        <color indexed="11"/>
      </font>
    </dxf>
    <dxf>
      <font>
        <b val="0"/>
        <i/>
        <condense val="0"/>
        <extend val="0"/>
        <color indexed="10"/>
      </font>
    </dxf>
    <dxf>
      <font>
        <i val="0"/>
        <condense val="0"/>
        <extend val="0"/>
        <color indexed="11"/>
      </font>
    </dxf>
    <dxf>
      <font>
        <b/>
        <i val="0"/>
        <condense val="0"/>
        <extend val="0"/>
        <color indexed="11"/>
      </font>
    </dxf>
    <dxf>
      <font>
        <b val="0"/>
        <i/>
        <condense val="0"/>
        <extend val="0"/>
        <color indexed="10"/>
      </font>
    </dxf>
    <dxf>
      <font>
        <b/>
        <i val="0"/>
        <condense val="0"/>
        <extend val="0"/>
      </font>
    </dxf>
    <dxf>
      <font>
        <b/>
        <i val="0"/>
        <condense val="0"/>
        <extend val="0"/>
      </font>
    </dxf>
    <dxf>
      <font>
        <b/>
        <i val="0"/>
        <condense val="0"/>
        <extend val="0"/>
      </font>
    </dxf>
    <dxf>
      <font>
        <b/>
        <i val="0"/>
        <condense val="0"/>
        <extend val="0"/>
      </font>
    </dxf>
    <dxf>
      <font>
        <i val="0"/>
        <condense val="0"/>
        <extend val="0"/>
        <color indexed="11"/>
      </font>
    </dxf>
    <dxf>
      <font>
        <b/>
        <i val="0"/>
        <condense val="0"/>
        <extend val="0"/>
        <color indexed="11"/>
      </font>
    </dxf>
    <dxf>
      <font>
        <b val="0"/>
        <i/>
        <condense val="0"/>
        <extend val="0"/>
        <color indexed="10"/>
      </font>
    </dxf>
    <dxf>
      <font>
        <i val="0"/>
        <condense val="0"/>
        <extend val="0"/>
        <color indexed="11"/>
      </font>
    </dxf>
    <dxf>
      <font>
        <b/>
        <i val="0"/>
        <condense val="0"/>
        <extend val="0"/>
        <color indexed="11"/>
      </font>
    </dxf>
    <dxf>
      <font>
        <b val="0"/>
        <i/>
        <condense val="0"/>
        <extend val="0"/>
        <color indexed="10"/>
      </font>
    </dxf>
    <dxf>
      <font>
        <b/>
        <i val="0"/>
        <condense val="0"/>
        <extend val="0"/>
      </font>
    </dxf>
    <dxf>
      <font>
        <b/>
        <i val="0"/>
        <condense val="0"/>
        <extend val="0"/>
      </font>
    </dxf>
    <dxf>
      <font>
        <b/>
        <i val="0"/>
        <condense val="0"/>
        <extend val="0"/>
      </font>
    </dxf>
    <dxf>
      <font>
        <b/>
        <i val="0"/>
        <condense val="0"/>
        <extend val="0"/>
      </font>
    </dxf>
    <dxf>
      <font>
        <i val="0"/>
        <condense val="0"/>
        <extend val="0"/>
        <color indexed="11"/>
      </font>
    </dxf>
    <dxf>
      <font>
        <b/>
        <i val="0"/>
        <condense val="0"/>
        <extend val="0"/>
        <color indexed="11"/>
      </font>
    </dxf>
    <dxf>
      <font>
        <b val="0"/>
        <i/>
        <condense val="0"/>
        <extend val="0"/>
        <color indexed="10"/>
      </font>
    </dxf>
    <dxf>
      <font>
        <i val="0"/>
        <condense val="0"/>
        <extend val="0"/>
        <color indexed="9"/>
      </font>
    </dxf>
    <dxf>
      <font>
        <condense val="0"/>
        <extend val="0"/>
        <color indexed="9"/>
      </font>
      <fill>
        <patternFill>
          <bgColor indexed="9"/>
        </patternFill>
      </fill>
    </dxf>
    <dxf>
      <font>
        <b/>
        <i val="0"/>
        <condense val="0"/>
        <extend val="0"/>
        <color auto="1"/>
      </font>
      <fill>
        <patternFill>
          <bgColor indexed="9"/>
        </patternFill>
      </fill>
    </dxf>
    <dxf>
      <font>
        <b val="0"/>
        <i val="0"/>
        <condense val="0"/>
        <extend val="0"/>
        <color indexed="9"/>
      </font>
      <fill>
        <patternFill patternType="solid">
          <bgColor indexed="9"/>
        </patternFill>
      </fill>
    </dxf>
    <dxf>
      <font>
        <b/>
        <i val="0"/>
        <condense val="0"/>
        <extend val="0"/>
      </font>
    </dxf>
    <dxf>
      <font>
        <b val="0"/>
        <i val="0"/>
        <condense val="0"/>
        <extend val="0"/>
      </font>
    </dxf>
    <dxf>
      <font>
        <b/>
        <i val="0"/>
        <condense val="0"/>
        <extend val="0"/>
      </font>
      <fill>
        <patternFill>
          <bgColor indexed="9"/>
        </patternFill>
      </fill>
    </dxf>
    <dxf>
      <font>
        <b val="0"/>
        <i val="0"/>
        <condense val="0"/>
        <extend val="0"/>
      </font>
    </dxf>
    <dxf>
      <font>
        <b/>
        <i val="0"/>
        <condense val="0"/>
        <extend val="0"/>
      </font>
    </dxf>
    <dxf>
      <font>
        <b val="0"/>
        <i val="0"/>
        <condense val="0"/>
        <extend val="0"/>
      </font>
    </dxf>
    <dxf>
      <font>
        <b/>
        <i val="0"/>
        <condense val="0"/>
        <extend val="0"/>
      </font>
      <fill>
        <patternFill>
          <bgColor indexed="9"/>
        </patternFill>
      </fill>
    </dxf>
    <dxf>
      <font>
        <b val="0"/>
        <i val="0"/>
        <condense val="0"/>
        <extend val="0"/>
      </font>
    </dxf>
    <dxf>
      <font>
        <b/>
        <i val="0"/>
        <condense val="0"/>
        <extend val="0"/>
      </font>
    </dxf>
    <dxf>
      <font>
        <b val="0"/>
        <i val="0"/>
        <condense val="0"/>
        <extend val="0"/>
      </font>
    </dxf>
    <dxf>
      <font>
        <b/>
        <i val="0"/>
        <condense val="0"/>
        <extend val="0"/>
      </font>
      <fill>
        <patternFill>
          <bgColor indexed="9"/>
        </patternFill>
      </fill>
    </dxf>
    <dxf>
      <font>
        <b val="0"/>
        <i val="0"/>
        <condense val="0"/>
        <extend val="0"/>
      </font>
    </dxf>
    <dxf>
      <font>
        <b/>
        <i val="0"/>
        <condense val="0"/>
        <extend val="0"/>
      </font>
    </dxf>
    <dxf>
      <font>
        <b val="0"/>
        <i val="0"/>
        <condense val="0"/>
        <extend val="0"/>
      </font>
    </dxf>
    <dxf>
      <font>
        <i val="0"/>
        <condense val="0"/>
        <extend val="0"/>
        <color indexed="9"/>
      </font>
      <fill>
        <patternFill>
          <bgColor indexed="42"/>
        </patternFill>
      </fill>
    </dxf>
    <dxf>
      <font>
        <i val="0"/>
        <condense val="0"/>
        <extend val="0"/>
        <color indexed="9"/>
      </font>
    </dxf>
    <dxf>
      <font>
        <condense val="0"/>
        <extend val="0"/>
        <color indexed="9"/>
      </font>
      <fill>
        <patternFill>
          <bgColor indexed="9"/>
        </patternFill>
      </fill>
    </dxf>
    <dxf>
      <font>
        <condense val="0"/>
        <extend val="0"/>
        <color indexed="9"/>
      </font>
      <fill>
        <patternFill patternType="solid">
          <bgColor indexed="9"/>
        </patternFill>
      </fill>
    </dxf>
    <dxf>
      <font>
        <b/>
        <i val="0"/>
        <condense val="0"/>
        <extend val="0"/>
        <color indexed="8"/>
      </font>
      <fill>
        <patternFill patternType="solid">
          <bgColor indexed="22"/>
        </patternFill>
      </fill>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val="0"/>
        <i val="0"/>
        <condense val="0"/>
        <extend val="0"/>
      </font>
    </dxf>
    <dxf>
      <font>
        <i val="0"/>
        <condense val="0"/>
        <extend val="0"/>
        <color indexed="11"/>
      </font>
    </dxf>
    <dxf>
      <font>
        <b/>
        <i val="0"/>
        <condense val="0"/>
        <extend val="0"/>
        <color indexed="11"/>
      </font>
    </dxf>
    <dxf>
      <font>
        <b val="0"/>
        <i/>
        <condense val="0"/>
        <extend val="0"/>
        <color indexed="10"/>
      </font>
    </dxf>
    <dxf>
      <font>
        <b/>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i val="0"/>
        <condense val="0"/>
        <extend val="0"/>
      </font>
    </dxf>
    <dxf>
      <font>
        <b val="0"/>
        <i val="0"/>
        <condense val="0"/>
        <extend val="0"/>
      </font>
    </dxf>
    <dxf>
      <font>
        <i val="0"/>
        <condense val="0"/>
        <extend val="0"/>
        <color indexed="9"/>
      </font>
      <fill>
        <patternFill>
          <bgColor indexed="42"/>
        </patternFill>
      </fill>
    </dxf>
    <dxf>
      <font>
        <i val="0"/>
        <condense val="0"/>
        <extend val="0"/>
        <color indexed="9"/>
      </font>
    </dxf>
    <dxf>
      <font>
        <condense val="0"/>
        <extend val="0"/>
        <color indexed="9"/>
      </font>
      <fill>
        <patternFill>
          <bgColor indexed="9"/>
        </patternFill>
      </fill>
    </dxf>
    <dxf>
      <font>
        <condense val="0"/>
        <extend val="0"/>
        <color indexed="9"/>
      </font>
      <fill>
        <patternFill patternType="solid">
          <bgColor indexed="9"/>
        </patternFill>
      </fill>
    </dxf>
    <dxf>
      <font>
        <b/>
        <i val="0"/>
        <condense val="0"/>
        <extend val="0"/>
        <color indexed="8"/>
      </font>
      <fill>
        <patternFill patternType="solid">
          <bgColor indexed="22"/>
        </patternFill>
      </fill>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val="0"/>
        <i val="0"/>
        <condense val="0"/>
        <extend val="0"/>
      </font>
    </dxf>
    <dxf>
      <font>
        <i val="0"/>
        <condense val="0"/>
        <extend val="0"/>
        <color indexed="11"/>
      </font>
    </dxf>
    <dxf>
      <font>
        <b/>
        <i val="0"/>
        <condense val="0"/>
        <extend val="0"/>
        <color indexed="11"/>
      </font>
    </dxf>
    <dxf>
      <font>
        <b val="0"/>
        <i/>
        <condense val="0"/>
        <extend val="0"/>
        <color indexed="10"/>
      </font>
    </dxf>
    <dxf>
      <font>
        <b/>
        <i val="0"/>
        <condense val="0"/>
        <extend val="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belkanton.local\Users\1\Desktop\&#1055;&#1056;&#1041;%2016,%2018%20&#1083;&#1077;&#1090;%2030%20&#1084;&#1072;&#1103;-5%20&#1080;&#1102;&#1085;&#1103;\Documents%20and%20Settings\tennis07\Desktop\&#1090;&#1091;&#1088;&#1085;&#1080;&#1088;\&#1076;&#1077;&#1074;&#1091;&#1096;&#1082;&#1080;%20&#1076;&#1086;%2014%2006%201.31"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1057;&#1077;&#1090;&#1082;&#1080;%20ITF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nes Receipt"/>
      <sheetName val="Important"/>
      <sheetName val="Week SetUp"/>
      <sheetName val="CHECKLIST"/>
      <sheetName val="Cover page"/>
      <sheetName val="Tourn Report"/>
      <sheetName val="Statistics"/>
      <sheetName val="Plr Notice"/>
      <sheetName val="IMPORT Si Main"/>
      <sheetName val="Si Main Draw Prep"/>
      <sheetName val="Si Main 32"/>
      <sheetName val="IMPORT Si Qual"/>
      <sheetName val="Hotel &amp; Phone Record"/>
      <sheetName val="Contact Details Non-IPIN"/>
      <sheetName val="Si Qual Sign-in sheet"/>
      <sheetName val="Si Qual Acc Prep Fut&amp;Wk1"/>
      <sheetName val="Si Qual Acc Prep Wk2"/>
      <sheetName val="Si Qual Acc Prep Wk3"/>
      <sheetName val="Si Qual Draw Prep Fut&amp;Wk1"/>
      <sheetName val="Si Qual Draw Prep Wk2"/>
      <sheetName val="Si Qual Draw Prep Wk3"/>
      <sheetName val="Si Qual 32&gt;8"/>
      <sheetName val="Si Qual 64&gt;8"/>
      <sheetName val="Si Qual 128&gt;8"/>
      <sheetName val="Si PlayOff"/>
      <sheetName val="Do Rankings"/>
      <sheetName val="Do Sign-in sheet"/>
      <sheetName val="Do Acc Prep Fut&amp;Wk12"/>
      <sheetName val="Do Acc Prep Wk3"/>
      <sheetName val="Do Main Draw Prep Fut&amp;Wk12"/>
      <sheetName val="Do Main Draw Prep Wk34"/>
      <sheetName val="Do Main 16"/>
      <sheetName val="Do Masters 8"/>
      <sheetName val="Do Qual Draw Prep  Wk12"/>
      <sheetName val="Do Qual Draw Prep Wk3"/>
      <sheetName val="Do Qual 4&gt;1 Sat"/>
      <sheetName val="OofP Main 4 cts"/>
      <sheetName val="OofP Main 6 cts"/>
      <sheetName val="OofP Main 8 cts"/>
      <sheetName val="OofP 1 crt"/>
      <sheetName val="OofP Qual 4 cts"/>
      <sheetName val="OofP Qual 6 cts"/>
      <sheetName val="OofP Qual 8 cts"/>
      <sheetName val="Practice Cts"/>
      <sheetName val="Si LL List"/>
      <sheetName val="Si Alt List"/>
      <sheetName val="Do LL List"/>
      <sheetName val="Do Alt List"/>
      <sheetName val="Do Masters Alt List"/>
      <sheetName val="Fines chart"/>
      <sheetName val="Code Viol."/>
      <sheetName val="Fines Fees Offences"/>
      <sheetName val="Fines Receipt Stored"/>
      <sheetName val="Officials"/>
      <sheetName val="CU Evaluation"/>
      <sheetName val="ScCard Set3&amp;Front"/>
      <sheetName val="ScCard Set 1&amp;2"/>
      <sheetName val="ScCard Code etc."/>
      <sheetName val="Medical Cert"/>
      <sheetName val="Unusual Ruling"/>
      <sheetName val="Light Measurements"/>
      <sheetName val="Qual EntryFee Rec"/>
      <sheetName val="Men's Entry 06"/>
      <sheetName val="Men's Withdrawal 06"/>
      <sheetName val="Combo Main Si&amp;Do"/>
      <sheetName val="Combo Masters Si&amp;Do"/>
      <sheetName val="Combo Qual 128&gt;8"/>
      <sheetName val="MatchSheet"/>
      <sheetName val="Module1"/>
    </sheetNames>
    <sheetDataSet>
      <sheetData sheetId="0" refreshError="1"/>
      <sheetData sheetId="1" refreshError="1"/>
      <sheetData sheetId="2" refreshError="1">
        <row r="8">
          <cell r="A8">
            <v>0</v>
          </cell>
        </row>
        <row r="12">
          <cell r="C12" t="str">
            <v xml:space="preserve"> </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row r="24">
          <cell r="P24" t="str">
            <v>Umpire</v>
          </cell>
        </row>
        <row r="25">
          <cell r="P25" t="str">
            <v xml:space="preserve"> </v>
          </cell>
        </row>
        <row r="26">
          <cell r="P26" t="str">
            <v xml:space="preserve"> </v>
          </cell>
        </row>
        <row r="27">
          <cell r="P27" t="str">
            <v xml:space="preserve"> </v>
          </cell>
        </row>
        <row r="28">
          <cell r="P28" t="str">
            <v xml:space="preserve"> </v>
          </cell>
        </row>
        <row r="29">
          <cell r="P29" t="str">
            <v xml:space="preserve"> </v>
          </cell>
        </row>
        <row r="30">
          <cell r="P30" t="str">
            <v xml:space="preserve"> </v>
          </cell>
        </row>
        <row r="31">
          <cell r="P31" t="str">
            <v xml:space="preserve"> </v>
          </cell>
        </row>
        <row r="32">
          <cell r="P32" t="str">
            <v xml:space="preserve"> </v>
          </cell>
        </row>
        <row r="33">
          <cell r="P33" t="str">
            <v xml:space="preserve"> </v>
          </cell>
        </row>
        <row r="34">
          <cell r="P34" t="str">
            <v xml:space="preserve"> </v>
          </cell>
        </row>
        <row r="35">
          <cell r="P35" t="str">
            <v>None</v>
          </cell>
        </row>
      </sheetData>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nes Receipt"/>
      <sheetName val="Important"/>
      <sheetName val="Week SetUp"/>
      <sheetName val="CHECKLIST"/>
      <sheetName val="Cover page"/>
      <sheetName val="Tourn Report"/>
      <sheetName val="Statistics"/>
      <sheetName val="Plr Notice"/>
      <sheetName val="IMPORT Si Main"/>
      <sheetName val="Si Main Draw Prep"/>
      <sheetName val="Si Main 32"/>
      <sheetName val="IMPORT Si Qual"/>
      <sheetName val="Hotel &amp; Phone Record"/>
      <sheetName val="Contact Details Non-IPIN"/>
      <sheetName val="Si Qual Sign-in sheet"/>
      <sheetName val="Si Qual Acc Prep Fut&amp;Wk1"/>
      <sheetName val="Si Qual Acc Prep Wk2"/>
      <sheetName val="Si Qual Acc Prep Wk3"/>
      <sheetName val="Si Qual Draw Prep Fut&amp;Wk1"/>
      <sheetName val="Si Qual Draw Prep Wk2"/>
      <sheetName val="Si Qual Draw Prep Wk3"/>
      <sheetName val="Si Qual 32&gt;8"/>
      <sheetName val="Si Qual 64&gt;8"/>
      <sheetName val="Si Qual 128&gt;8"/>
      <sheetName val="Si PlayOff"/>
      <sheetName val="Do Rankings"/>
      <sheetName val="Do Sign-in sheet"/>
      <sheetName val="Do Acc Prep Fut&amp;Wk12"/>
      <sheetName val="Do Acc Prep Wk3"/>
      <sheetName val="Do Main Draw Prep Fut&amp;Wk12"/>
      <sheetName val="Do Main Draw Prep Wk34"/>
      <sheetName val="Do Main 16"/>
      <sheetName val="Do Masters 8"/>
      <sheetName val="Do Qual Draw Prep  Wk12"/>
      <sheetName val="Do Qual Draw Prep Wk3"/>
      <sheetName val="Do Qual 4&gt;1 Sat"/>
      <sheetName val="OofP Main 4 cts"/>
      <sheetName val="OofP Main 6 cts"/>
      <sheetName val="OofP Main 8 cts"/>
      <sheetName val="OofP 1 crt"/>
      <sheetName val="OofP Qual 4 cts"/>
      <sheetName val="OofP Qual 6 cts"/>
      <sheetName val="OofP Qual 8 cts"/>
      <sheetName val="Practice Cts"/>
      <sheetName val="Si LL List"/>
      <sheetName val="Si Alt List"/>
      <sheetName val="Do LL List"/>
      <sheetName val="Do Alt List"/>
      <sheetName val="Do Masters Alt List"/>
      <sheetName val="Fines chart"/>
      <sheetName val="Code Viol."/>
      <sheetName val="Fines Fees Offences"/>
      <sheetName val="Fines Receipt Stored"/>
      <sheetName val="Officials"/>
      <sheetName val="CU Evaluation"/>
      <sheetName val="ScCard Set3&amp;Front"/>
      <sheetName val="ScCard Set 1&amp;2"/>
      <sheetName val="ScCard Code etc."/>
      <sheetName val="Medical Cert"/>
      <sheetName val="Unusual Ruling"/>
      <sheetName val="Light Measurements"/>
      <sheetName val="Qual EntryFee Rec"/>
      <sheetName val="Men's Entry 06"/>
      <sheetName val="Men's Withdrawal 06"/>
      <sheetName val="Combo Main Si&amp;Do"/>
      <sheetName val="Combo Masters Si&amp;Do"/>
      <sheetName val="Combo Qual 128&gt;8"/>
      <sheetName val="MatchSheet"/>
      <sheetName val="Module1"/>
    </sheetNames>
    <sheetDataSet>
      <sheetData sheetId="0" refreshError="1"/>
      <sheetData sheetId="1" refreshError="1"/>
      <sheetData sheetId="2" refreshError="1">
        <row r="8">
          <cell r="A8">
            <v>0</v>
          </cell>
        </row>
        <row r="12">
          <cell r="C12" t="str">
            <v xml:space="preserve"> </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row r="7">
          <cell r="A7" t="str">
            <v>Line</v>
          </cell>
          <cell r="B7" t="str">
            <v>Family name</v>
          </cell>
          <cell r="C7" t="str">
            <v>First name</v>
          </cell>
          <cell r="D7" t="str">
            <v>Nat.</v>
          </cell>
          <cell r="E7" t="str">
            <v>Int'l ranking</v>
          </cell>
          <cell r="F7" t="str">
            <v>Doubles
Acc
Rank</v>
          </cell>
          <cell r="G7" t="str">
            <v>Family name</v>
          </cell>
          <cell r="H7" t="str">
            <v>First name</v>
          </cell>
          <cell r="I7" t="str">
            <v>Nat.</v>
          </cell>
          <cell r="J7" t="str">
            <v>Int'l ranking</v>
          </cell>
          <cell r="K7" t="str">
            <v>Doubles
Acc
Rank</v>
          </cell>
          <cell r="N7" t="str">
            <v/>
          </cell>
          <cell r="O7" t="str">
            <v>Accept Method
(E:)</v>
          </cell>
          <cell r="P7" t="str">
            <v>Acc
Rank
within
Method</v>
          </cell>
          <cell r="Q7" t="str">
            <v>TB
Rank</v>
          </cell>
          <cell r="R7" t="str">
            <v>Acc. TB</v>
          </cell>
          <cell r="S7" t="str">
            <v>To Draw
MD</v>
          </cell>
          <cell r="T7" t="str">
            <v>Status
DA,WC,Q, etc</v>
          </cell>
          <cell r="U7" t="str">
            <v>Comb.
Do.Rkg</v>
          </cell>
          <cell r="V7" t="str">
            <v>Player 1
Doubles
Seed Rank</v>
          </cell>
        </row>
        <row r="8">
          <cell r="A8">
            <v>1</v>
          </cell>
          <cell r="O8" t="str">
            <v/>
          </cell>
          <cell r="P8" t="str">
            <v/>
          </cell>
          <cell r="U8" t="str">
            <v/>
          </cell>
        </row>
        <row r="9">
          <cell r="A9">
            <v>2</v>
          </cell>
          <cell r="O9" t="str">
            <v/>
          </cell>
          <cell r="P9" t="str">
            <v/>
          </cell>
          <cell r="U9" t="str">
            <v/>
          </cell>
        </row>
        <row r="10">
          <cell r="A10">
            <v>3</v>
          </cell>
          <cell r="O10" t="str">
            <v/>
          </cell>
          <cell r="P10" t="str">
            <v/>
          </cell>
          <cell r="U10" t="str">
            <v/>
          </cell>
        </row>
        <row r="11">
          <cell r="A11">
            <v>4</v>
          </cell>
          <cell r="O11" t="str">
            <v/>
          </cell>
          <cell r="P11" t="str">
            <v/>
          </cell>
          <cell r="U11" t="str">
            <v/>
          </cell>
        </row>
        <row r="12">
          <cell r="A12">
            <v>5</v>
          </cell>
          <cell r="O12" t="str">
            <v/>
          </cell>
          <cell r="P12" t="str">
            <v/>
          </cell>
          <cell r="U12" t="str">
            <v/>
          </cell>
        </row>
        <row r="13">
          <cell r="A13">
            <v>6</v>
          </cell>
          <cell r="O13" t="str">
            <v/>
          </cell>
          <cell r="P13" t="str">
            <v/>
          </cell>
          <cell r="U13" t="str">
            <v/>
          </cell>
        </row>
        <row r="14">
          <cell r="A14">
            <v>7</v>
          </cell>
          <cell r="O14" t="str">
            <v/>
          </cell>
          <cell r="P14" t="str">
            <v/>
          </cell>
          <cell r="U14" t="str">
            <v/>
          </cell>
        </row>
        <row r="15">
          <cell r="A15">
            <v>8</v>
          </cell>
          <cell r="O15" t="str">
            <v/>
          </cell>
          <cell r="P15" t="str">
            <v/>
          </cell>
          <cell r="U15" t="str">
            <v/>
          </cell>
        </row>
        <row r="16">
          <cell r="A16">
            <v>9</v>
          </cell>
          <cell r="O16" t="str">
            <v/>
          </cell>
          <cell r="P16" t="str">
            <v/>
          </cell>
          <cell r="U16" t="str">
            <v/>
          </cell>
        </row>
        <row r="17">
          <cell r="A17">
            <v>10</v>
          </cell>
          <cell r="O17" t="str">
            <v/>
          </cell>
          <cell r="P17" t="str">
            <v/>
          </cell>
          <cell r="U17" t="str">
            <v/>
          </cell>
        </row>
        <row r="18">
          <cell r="A18">
            <v>11</v>
          </cell>
          <cell r="O18" t="str">
            <v/>
          </cell>
          <cell r="P18" t="str">
            <v/>
          </cell>
          <cell r="U18" t="str">
            <v/>
          </cell>
        </row>
        <row r="19">
          <cell r="A19">
            <v>12</v>
          </cell>
          <cell r="O19" t="str">
            <v/>
          </cell>
          <cell r="P19" t="str">
            <v/>
          </cell>
          <cell r="U19" t="str">
            <v/>
          </cell>
        </row>
        <row r="20">
          <cell r="A20">
            <v>13</v>
          </cell>
          <cell r="O20" t="str">
            <v/>
          </cell>
          <cell r="P20" t="str">
            <v/>
          </cell>
          <cell r="U20" t="str">
            <v/>
          </cell>
        </row>
        <row r="21">
          <cell r="A21">
            <v>14</v>
          </cell>
          <cell r="O21" t="str">
            <v/>
          </cell>
          <cell r="P21" t="str">
            <v/>
          </cell>
          <cell r="U21" t="str">
            <v/>
          </cell>
        </row>
        <row r="22">
          <cell r="A22">
            <v>15</v>
          </cell>
          <cell r="O22" t="str">
            <v/>
          </cell>
          <cell r="P22" t="str">
            <v/>
          </cell>
          <cell r="U22" t="str">
            <v/>
          </cell>
        </row>
        <row r="23">
          <cell r="A23">
            <v>16</v>
          </cell>
          <cell r="O23" t="str">
            <v/>
          </cell>
          <cell r="P23" t="str">
            <v/>
          </cell>
          <cell r="U23" t="str">
            <v/>
          </cell>
        </row>
      </sheetData>
      <sheetData sheetId="30" refreshError="1">
        <row r="7">
          <cell r="A7" t="str">
            <v>Line</v>
          </cell>
          <cell r="B7" t="str">
            <v>Family name</v>
          </cell>
          <cell r="C7" t="str">
            <v>First name</v>
          </cell>
          <cell r="D7" t="str">
            <v>Nat.</v>
          </cell>
          <cell r="G7" t="str">
            <v>Family name</v>
          </cell>
          <cell r="H7" t="str">
            <v>First name</v>
          </cell>
          <cell r="I7" t="str">
            <v>Nat.</v>
          </cell>
          <cell r="O7" t="str">
            <v>Accept method</v>
          </cell>
          <cell r="P7" t="str">
            <v>Comb.
Circuit
Points</v>
          </cell>
          <cell r="Q7" t="str">
            <v>1 plr ranking</v>
          </cell>
          <cell r="R7" t="str">
            <v>Acc. TB</v>
          </cell>
          <cell r="S7" t="str">
            <v>To draw
MD</v>
          </cell>
          <cell r="T7" t="str">
            <v>Status
DA,WC,Q, etc</v>
          </cell>
          <cell r="U7" t="str">
            <v>Seed Rank
(Comb
CP)</v>
          </cell>
          <cell r="V7" t="str">
            <v>Seed TB</v>
          </cell>
        </row>
        <row r="8">
          <cell r="A8">
            <v>1</v>
          </cell>
          <cell r="Q8" t="str">
            <v/>
          </cell>
        </row>
        <row r="9">
          <cell r="A9">
            <v>2</v>
          </cell>
          <cell r="Q9" t="str">
            <v/>
          </cell>
        </row>
        <row r="10">
          <cell r="A10">
            <v>3</v>
          </cell>
          <cell r="Q10" t="str">
            <v/>
          </cell>
        </row>
        <row r="11">
          <cell r="A11">
            <v>4</v>
          </cell>
          <cell r="Q11" t="str">
            <v/>
          </cell>
        </row>
        <row r="12">
          <cell r="A12">
            <v>5</v>
          </cell>
          <cell r="Q12" t="str">
            <v/>
          </cell>
        </row>
        <row r="13">
          <cell r="A13">
            <v>6</v>
          </cell>
          <cell r="Q13" t="str">
            <v/>
          </cell>
        </row>
        <row r="14">
          <cell r="A14">
            <v>7</v>
          </cell>
          <cell r="Q14" t="str">
            <v/>
          </cell>
        </row>
        <row r="15">
          <cell r="A15">
            <v>8</v>
          </cell>
          <cell r="Q15" t="str">
            <v/>
          </cell>
        </row>
        <row r="16">
          <cell r="A16">
            <v>9</v>
          </cell>
          <cell r="Q16" t="str">
            <v/>
          </cell>
        </row>
        <row r="17">
          <cell r="A17">
            <v>10</v>
          </cell>
          <cell r="Q17" t="str">
            <v/>
          </cell>
        </row>
        <row r="18">
          <cell r="A18">
            <v>11</v>
          </cell>
          <cell r="Q18" t="str">
            <v/>
          </cell>
        </row>
        <row r="19">
          <cell r="A19">
            <v>12</v>
          </cell>
          <cell r="Q19" t="str">
            <v/>
          </cell>
        </row>
        <row r="20">
          <cell r="A20">
            <v>13</v>
          </cell>
          <cell r="Q20" t="str">
            <v/>
          </cell>
        </row>
        <row r="21">
          <cell r="A21">
            <v>14</v>
          </cell>
          <cell r="Q21" t="str">
            <v/>
          </cell>
        </row>
        <row r="22">
          <cell r="A22">
            <v>15</v>
          </cell>
          <cell r="Q22" t="str">
            <v/>
          </cell>
        </row>
        <row r="23">
          <cell r="A23">
            <v>16</v>
          </cell>
          <cell r="Q23" t="str">
            <v/>
          </cell>
        </row>
      </sheetData>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row r="24">
          <cell r="P24" t="str">
            <v>Umpire</v>
          </cell>
        </row>
        <row r="25">
          <cell r="P25" t="str">
            <v xml:space="preserve"> </v>
          </cell>
        </row>
        <row r="26">
          <cell r="P26" t="str">
            <v xml:space="preserve"> </v>
          </cell>
        </row>
        <row r="27">
          <cell r="P27" t="str">
            <v xml:space="preserve"> </v>
          </cell>
        </row>
        <row r="28">
          <cell r="P28" t="str">
            <v xml:space="preserve"> </v>
          </cell>
        </row>
        <row r="29">
          <cell r="P29" t="str">
            <v xml:space="preserve"> </v>
          </cell>
        </row>
        <row r="30">
          <cell r="P30" t="str">
            <v xml:space="preserve"> </v>
          </cell>
        </row>
        <row r="31">
          <cell r="P31" t="str">
            <v xml:space="preserve"> </v>
          </cell>
        </row>
        <row r="32">
          <cell r="P32" t="str">
            <v xml:space="preserve"> </v>
          </cell>
        </row>
        <row r="33">
          <cell r="P33" t="str">
            <v xml:space="preserve"> </v>
          </cell>
        </row>
        <row r="34">
          <cell r="P34" t="str">
            <v xml:space="preserve"> </v>
          </cell>
        </row>
        <row r="35">
          <cell r="P35" t="str">
            <v>None</v>
          </cell>
        </row>
      </sheetData>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V82"/>
  <sheetViews>
    <sheetView view="pageBreakPreview" topLeftCell="A7" zoomScale="60" zoomScaleNormal="100" workbookViewId="0">
      <selection activeCell="P23" sqref="P23"/>
    </sheetView>
  </sheetViews>
  <sheetFormatPr defaultRowHeight="12.75"/>
  <cols>
    <col min="1" max="1" width="3" customWidth="1"/>
    <col min="2" max="2" width="4.7109375" customWidth="1"/>
    <col min="3" max="3" width="4.42578125" hidden="1" customWidth="1"/>
    <col min="4" max="4" width="4.5703125" style="118" customWidth="1"/>
    <col min="5" max="5" width="16.5703125" customWidth="1"/>
    <col min="6" max="6" width="11.28515625" customWidth="1"/>
    <col min="7" max="7" width="7" customWidth="1"/>
    <col min="8" max="8" width="8" customWidth="1"/>
    <col min="9" max="9" width="4.28515625" style="128" customWidth="1"/>
    <col min="10" max="10" width="10.7109375" customWidth="1"/>
    <col min="11" max="11" width="1.7109375" style="128" customWidth="1"/>
    <col min="12" max="12" width="11.7109375" customWidth="1"/>
    <col min="13" max="13" width="1" style="131" customWidth="1"/>
    <col min="14" max="14" width="10.7109375" customWidth="1"/>
    <col min="15" max="15" width="1.7109375" style="128" customWidth="1"/>
    <col min="16" max="16" width="10.7109375" customWidth="1"/>
    <col min="17" max="17" width="1.7109375" style="131" customWidth="1"/>
    <col min="18" max="18" width="0" hidden="1" customWidth="1"/>
    <col min="19" max="19" width="8" customWidth="1"/>
    <col min="20" max="20" width="9.5703125" hidden="1" customWidth="1"/>
    <col min="21" max="21" width="8.5703125" hidden="1" customWidth="1"/>
    <col min="22" max="22" width="10" hidden="1" customWidth="1"/>
  </cols>
  <sheetData>
    <row r="1" spans="1:22" s="10" customFormat="1" ht="21" customHeight="1">
      <c r="A1" s="1" t="e">
        <f>'[1]Week SetUp'!$A$6</f>
        <v>#REF!</v>
      </c>
      <c r="B1" s="2"/>
      <c r="C1" s="3"/>
      <c r="D1" s="4"/>
      <c r="E1" s="5" t="s">
        <v>0</v>
      </c>
      <c r="F1" s="3"/>
      <c r="G1" s="3"/>
      <c r="H1" s="3"/>
      <c r="I1" s="6"/>
      <c r="J1" s="7"/>
      <c r="K1" s="6"/>
      <c r="L1" s="7"/>
      <c r="M1" s="6"/>
      <c r="N1" s="8" t="s">
        <v>1</v>
      </c>
      <c r="O1" s="6"/>
      <c r="P1" s="9"/>
      <c r="Q1" s="6"/>
      <c r="T1" s="11"/>
      <c r="U1" s="11"/>
      <c r="V1" s="11"/>
    </row>
    <row r="2" spans="1:22" s="19" customFormat="1" ht="13.5" customHeight="1">
      <c r="A2" s="12">
        <f>'[1]Week SetUp'!$A$8</f>
        <v>0</v>
      </c>
      <c r="B2" s="13"/>
      <c r="C2" s="14"/>
      <c r="D2" s="15"/>
      <c r="E2" s="16" t="s">
        <v>2</v>
      </c>
      <c r="F2" s="17"/>
      <c r="G2" s="14"/>
      <c r="H2" s="14"/>
      <c r="I2" s="18"/>
      <c r="J2" s="261" t="s">
        <v>3</v>
      </c>
      <c r="K2" s="261"/>
      <c r="L2" s="261"/>
      <c r="M2" s="261"/>
      <c r="N2" s="261"/>
      <c r="O2" s="261"/>
      <c r="P2" s="261"/>
      <c r="Q2" s="18"/>
    </row>
    <row r="3" spans="1:22" s="23" customFormat="1" ht="11.25" customHeight="1">
      <c r="A3" s="20"/>
      <c r="B3" s="20"/>
      <c r="C3" s="20"/>
      <c r="D3" s="20"/>
      <c r="E3" s="262" t="s">
        <v>4</v>
      </c>
      <c r="F3" s="262"/>
      <c r="G3" s="20"/>
      <c r="H3" s="20"/>
      <c r="I3" s="21"/>
      <c r="J3" s="263" t="s">
        <v>5</v>
      </c>
      <c r="K3" s="263"/>
      <c r="L3" s="263"/>
      <c r="M3" s="21"/>
      <c r="N3" s="20"/>
      <c r="O3" s="21"/>
      <c r="P3" s="20"/>
      <c r="Q3" s="22" t="s">
        <v>6</v>
      </c>
    </row>
    <row r="4" spans="1:22" s="31" customFormat="1" ht="11.25" customHeight="1" thickBot="1">
      <c r="A4" s="264"/>
      <c r="B4" s="264"/>
      <c r="C4" s="264"/>
      <c r="D4" s="24"/>
      <c r="E4" s="25"/>
      <c r="F4" s="25"/>
      <c r="G4" s="26"/>
      <c r="H4" s="25"/>
      <c r="I4" s="27"/>
      <c r="J4" s="28"/>
      <c r="K4" s="27"/>
      <c r="L4" s="29" t="str">
        <f>'[1]Week SetUp'!$C$12</f>
        <v xml:space="preserve"> </v>
      </c>
      <c r="M4" s="30"/>
      <c r="N4" s="25"/>
      <c r="O4" s="265" t="s">
        <v>7</v>
      </c>
      <c r="P4" s="265"/>
      <c r="Q4" s="265"/>
    </row>
    <row r="5" spans="1:22" s="23" customFormat="1" ht="9.75">
      <c r="A5" s="32"/>
      <c r="B5" s="33" t="s">
        <v>8</v>
      </c>
      <c r="C5" s="34" t="s">
        <v>9</v>
      </c>
      <c r="D5" s="35" t="s">
        <v>10</v>
      </c>
      <c r="E5" s="36" t="s">
        <v>11</v>
      </c>
      <c r="F5" s="36" t="s">
        <v>12</v>
      </c>
      <c r="G5" s="36"/>
      <c r="H5" s="36" t="s">
        <v>13</v>
      </c>
      <c r="I5" s="36"/>
      <c r="J5" s="33" t="s">
        <v>14</v>
      </c>
      <c r="K5" s="37"/>
      <c r="L5" s="33" t="s">
        <v>15</v>
      </c>
      <c r="M5" s="37"/>
      <c r="N5" s="33" t="s">
        <v>16</v>
      </c>
      <c r="O5" s="37"/>
      <c r="P5" s="33"/>
      <c r="Q5" s="38"/>
    </row>
    <row r="6" spans="1:22" s="23" customFormat="1" ht="3.75" customHeight="1" thickBot="1">
      <c r="A6" s="39"/>
      <c r="B6" s="40"/>
      <c r="C6" s="41"/>
      <c r="D6" s="42"/>
      <c r="E6" s="43"/>
      <c r="F6" s="43"/>
      <c r="G6" s="44"/>
      <c r="H6" s="43"/>
      <c r="I6" s="45"/>
      <c r="J6" s="40"/>
      <c r="K6" s="45"/>
      <c r="L6" s="40"/>
      <c r="M6" s="45"/>
      <c r="N6" s="40"/>
      <c r="O6" s="45"/>
      <c r="P6" s="40"/>
      <c r="Q6" s="46"/>
    </row>
    <row r="7" spans="1:22" s="59" customFormat="1" ht="9" customHeight="1">
      <c r="A7" s="47">
        <v>1</v>
      </c>
      <c r="B7" s="48"/>
      <c r="C7" s="48"/>
      <c r="D7" s="49">
        <v>1</v>
      </c>
      <c r="E7" s="50" t="s">
        <v>17</v>
      </c>
      <c r="F7" s="51" t="s">
        <v>18</v>
      </c>
      <c r="G7" s="52"/>
      <c r="H7" s="51" t="s">
        <v>19</v>
      </c>
      <c r="I7" s="53"/>
      <c r="J7" s="54"/>
      <c r="K7" s="54"/>
      <c r="L7" s="54"/>
      <c r="M7" s="54"/>
      <c r="N7" s="55"/>
      <c r="O7" s="56"/>
      <c r="P7" s="55"/>
      <c r="Q7" s="57"/>
      <c r="R7" s="58"/>
      <c r="T7" s="60" t="str">
        <f>[1]Officials!P24</f>
        <v>Umpire</v>
      </c>
      <c r="V7" s="61" t="str">
        <f>F$7&amp;" "&amp;E$7</f>
        <v>Михаил Дубровский</v>
      </c>
    </row>
    <row r="8" spans="1:22" s="59" customFormat="1" ht="9.6" customHeight="1">
      <c r="A8" s="62"/>
      <c r="B8" s="63"/>
      <c r="C8" s="63"/>
      <c r="D8" s="64"/>
      <c r="E8" s="65"/>
      <c r="F8" s="66"/>
      <c r="G8" s="67"/>
      <c r="H8" s="68"/>
      <c r="I8" s="69"/>
      <c r="J8" s="70" t="s">
        <v>17</v>
      </c>
      <c r="K8" s="71"/>
      <c r="L8" s="54"/>
      <c r="M8" s="54"/>
      <c r="N8" s="55"/>
      <c r="O8" s="56"/>
      <c r="P8" s="55"/>
      <c r="Q8" s="57"/>
      <c r="R8" s="58"/>
      <c r="T8" s="72" t="str">
        <f>[1]Officials!P25</f>
        <v xml:space="preserve"> </v>
      </c>
      <c r="V8" s="73" t="str">
        <f>F$9&amp;" "&amp;E$9</f>
        <v>Артем Синицын</v>
      </c>
    </row>
    <row r="9" spans="1:22" s="59" customFormat="1" ht="9.6" customHeight="1">
      <c r="A9" s="62">
        <v>2</v>
      </c>
      <c r="B9" s="48"/>
      <c r="C9" s="48"/>
      <c r="D9" s="74"/>
      <c r="E9" s="50" t="s">
        <v>20</v>
      </c>
      <c r="F9" s="51" t="s">
        <v>21</v>
      </c>
      <c r="G9" s="52"/>
      <c r="H9" s="51" t="s">
        <v>19</v>
      </c>
      <c r="I9" s="75"/>
      <c r="J9" s="76" t="s">
        <v>22</v>
      </c>
      <c r="K9" s="77"/>
      <c r="L9" s="54"/>
      <c r="M9" s="54"/>
      <c r="N9" s="55"/>
      <c r="O9" s="56"/>
      <c r="P9" s="55"/>
      <c r="Q9" s="57"/>
      <c r="R9" s="58"/>
      <c r="T9" s="72" t="str">
        <f>[1]Officials!P26</f>
        <v xml:space="preserve"> </v>
      </c>
      <c r="V9" s="73" t="str">
        <f>F$11&amp;" "&amp;E$11</f>
        <v>Никита Матиевич</v>
      </c>
    </row>
    <row r="10" spans="1:22" s="59" customFormat="1" ht="9.6" customHeight="1">
      <c r="A10" s="62"/>
      <c r="B10" s="63"/>
      <c r="C10" s="63"/>
      <c r="D10" s="64"/>
      <c r="E10" s="65"/>
      <c r="F10" s="66"/>
      <c r="G10" s="67"/>
      <c r="H10" s="66"/>
      <c r="I10" s="76"/>
      <c r="J10" s="78"/>
      <c r="K10" s="79"/>
      <c r="L10" s="70" t="s">
        <v>17</v>
      </c>
      <c r="M10" s="71"/>
      <c r="N10" s="55"/>
      <c r="O10" s="56"/>
      <c r="P10" s="55"/>
      <c r="Q10" s="57"/>
      <c r="R10" s="58"/>
      <c r="T10" s="72" t="str">
        <f>[1]Officials!P27</f>
        <v xml:space="preserve"> </v>
      </c>
      <c r="V10" s="73" t="str">
        <f>F$13&amp;" "&amp;E$13</f>
        <v>Никита Громыко</v>
      </c>
    </row>
    <row r="11" spans="1:22" s="59" customFormat="1" ht="9.6" customHeight="1">
      <c r="A11" s="62">
        <v>3</v>
      </c>
      <c r="B11" s="80"/>
      <c r="C11" s="48"/>
      <c r="D11" s="80"/>
      <c r="E11" s="81" t="s">
        <v>23</v>
      </c>
      <c r="F11" s="51" t="s">
        <v>24</v>
      </c>
      <c r="G11" s="52"/>
      <c r="H11" s="82" t="s">
        <v>19</v>
      </c>
      <c r="I11" s="53"/>
      <c r="J11" s="54"/>
      <c r="K11" s="83"/>
      <c r="L11" s="76" t="s">
        <v>25</v>
      </c>
      <c r="M11" s="77"/>
      <c r="N11" s="55"/>
      <c r="O11" s="56"/>
      <c r="P11" s="55"/>
      <c r="Q11" s="57"/>
      <c r="R11" s="58"/>
      <c r="T11" s="72" t="str">
        <f>[1]Officials!P28</f>
        <v xml:space="preserve"> </v>
      </c>
      <c r="U11" s="84"/>
      <c r="V11" s="73" t="str">
        <f>F$15&amp;" "&amp;E$15</f>
        <v>Роман Лихунов</v>
      </c>
    </row>
    <row r="12" spans="1:22" s="59" customFormat="1" ht="9.6" customHeight="1">
      <c r="A12" s="62"/>
      <c r="B12" s="85"/>
      <c r="C12" s="63"/>
      <c r="E12" s="65"/>
      <c r="F12" s="66"/>
      <c r="G12" s="67"/>
      <c r="H12" s="68"/>
      <c r="I12" s="69"/>
      <c r="J12" s="86" t="s">
        <v>23</v>
      </c>
      <c r="K12" s="87"/>
      <c r="L12" s="54"/>
      <c r="M12" s="88"/>
      <c r="N12" s="55"/>
      <c r="O12" s="56"/>
      <c r="P12" s="55"/>
      <c r="Q12" s="57"/>
      <c r="R12" s="58"/>
      <c r="T12" s="72" t="str">
        <f>[1]Officials!P29</f>
        <v xml:space="preserve"> </v>
      </c>
      <c r="V12" s="73" t="str">
        <f>F$17&amp;" "&amp;E$17</f>
        <v>Егор Брусиловский</v>
      </c>
    </row>
    <row r="13" spans="1:22" s="59" customFormat="1" ht="9.6" customHeight="1">
      <c r="A13" s="62">
        <v>4</v>
      </c>
      <c r="B13" s="48"/>
      <c r="C13" s="48"/>
      <c r="D13" s="89" t="s">
        <v>26</v>
      </c>
      <c r="E13" s="81" t="s">
        <v>27</v>
      </c>
      <c r="F13" s="51" t="s">
        <v>24</v>
      </c>
      <c r="G13" s="52"/>
      <c r="H13" s="51" t="s">
        <v>19</v>
      </c>
      <c r="I13" s="75"/>
      <c r="J13" s="76" t="s">
        <v>28</v>
      </c>
      <c r="K13" s="54"/>
      <c r="L13" s="54"/>
      <c r="M13" s="83"/>
      <c r="N13" s="55"/>
      <c r="O13" s="56"/>
      <c r="P13" s="55"/>
      <c r="Q13" s="57"/>
      <c r="R13" s="58"/>
      <c r="T13" s="72" t="str">
        <f>[1]Officials!P30</f>
        <v xml:space="preserve"> </v>
      </c>
      <c r="V13" s="73" t="str">
        <f>F$19&amp;" "&amp;E$19</f>
        <v>Иван Левицкий</v>
      </c>
    </row>
    <row r="14" spans="1:22" s="59" customFormat="1" ht="9.6" customHeight="1">
      <c r="A14" s="62"/>
      <c r="B14" s="63"/>
      <c r="C14" s="63"/>
      <c r="D14" s="64"/>
      <c r="E14" s="65"/>
      <c r="F14" s="66"/>
      <c r="G14" s="67"/>
      <c r="H14" s="66"/>
      <c r="I14" s="76"/>
      <c r="J14" s="54"/>
      <c r="K14" s="54"/>
      <c r="L14" s="78"/>
      <c r="M14" s="79"/>
      <c r="N14" s="70" t="s">
        <v>17</v>
      </c>
      <c r="O14" s="90"/>
      <c r="P14" s="55"/>
      <c r="Q14" s="57"/>
      <c r="R14" s="58"/>
      <c r="T14" s="72" t="str">
        <f>[1]Officials!P31</f>
        <v xml:space="preserve"> </v>
      </c>
      <c r="V14" s="73" t="str">
        <f>F$21&amp;" "&amp;E$21</f>
        <v>Захар Мартинкевич</v>
      </c>
    </row>
    <row r="15" spans="1:22" s="59" customFormat="1" ht="9.6" customHeight="1">
      <c r="A15" s="62">
        <v>5</v>
      </c>
      <c r="B15" s="48"/>
      <c r="C15" s="48"/>
      <c r="D15" s="74"/>
      <c r="E15" s="81" t="s">
        <v>29</v>
      </c>
      <c r="F15" s="51" t="s">
        <v>30</v>
      </c>
      <c r="G15" s="52"/>
      <c r="H15" s="51" t="s">
        <v>31</v>
      </c>
      <c r="I15" s="53"/>
      <c r="J15" s="54"/>
      <c r="K15" s="54"/>
      <c r="L15" s="54"/>
      <c r="M15" s="83"/>
      <c r="N15" s="91" t="s">
        <v>32</v>
      </c>
      <c r="O15" s="92"/>
      <c r="P15" s="93"/>
      <c r="Q15" s="57"/>
      <c r="R15" s="58"/>
      <c r="T15" s="72" t="str">
        <f>[1]Officials!P32</f>
        <v xml:space="preserve"> </v>
      </c>
      <c r="V15" s="73" t="str">
        <f>F$23&amp;" "&amp;E$23</f>
        <v>Ярослав Храмогин</v>
      </c>
    </row>
    <row r="16" spans="1:22" s="59" customFormat="1" ht="9.6" customHeight="1">
      <c r="A16" s="62"/>
      <c r="B16" s="63"/>
      <c r="C16" s="63"/>
      <c r="D16" s="64"/>
      <c r="E16" s="65"/>
      <c r="F16" s="66"/>
      <c r="G16" s="67"/>
      <c r="H16" s="68"/>
      <c r="I16" s="69"/>
      <c r="J16" s="86" t="s">
        <v>33</v>
      </c>
      <c r="K16" s="71"/>
      <c r="L16" s="54"/>
      <c r="M16" s="83"/>
      <c r="N16" s="55"/>
      <c r="O16" s="92"/>
      <c r="P16" s="93"/>
      <c r="Q16" s="57"/>
      <c r="R16" s="58"/>
      <c r="T16" s="72" t="str">
        <f>[1]Officials!P33</f>
        <v xml:space="preserve"> </v>
      </c>
      <c r="V16" s="73" t="str">
        <f>F$25&amp;" "&amp;E$25</f>
        <v>Алексей Хомротов</v>
      </c>
    </row>
    <row r="17" spans="1:22" s="59" customFormat="1" ht="9.6" customHeight="1">
      <c r="A17" s="62">
        <v>6</v>
      </c>
      <c r="B17" s="48"/>
      <c r="C17" s="48"/>
      <c r="D17" s="74"/>
      <c r="E17" s="81" t="s">
        <v>33</v>
      </c>
      <c r="F17" s="51" t="s">
        <v>34</v>
      </c>
      <c r="G17" s="52"/>
      <c r="H17" s="51" t="s">
        <v>31</v>
      </c>
      <c r="I17" s="75"/>
      <c r="J17" s="76" t="s">
        <v>35</v>
      </c>
      <c r="K17" s="77"/>
      <c r="L17" s="54"/>
      <c r="M17" s="83"/>
      <c r="N17" s="55"/>
      <c r="O17" s="92"/>
      <c r="P17" s="93"/>
      <c r="Q17" s="57"/>
      <c r="R17" s="58"/>
      <c r="T17" s="72" t="str">
        <f>[1]Officials!P34</f>
        <v xml:space="preserve"> </v>
      </c>
      <c r="V17" s="73" t="str">
        <f>F$27&amp;" "&amp;E$27</f>
        <v>Иван Павлюченко</v>
      </c>
    </row>
    <row r="18" spans="1:22" s="59" customFormat="1" ht="9.6" customHeight="1" thickBot="1">
      <c r="A18" s="62"/>
      <c r="B18" s="63"/>
      <c r="C18" s="63"/>
      <c r="D18" s="64"/>
      <c r="E18" s="65"/>
      <c r="F18" s="66"/>
      <c r="G18" s="67"/>
      <c r="H18" s="66"/>
      <c r="I18" s="76"/>
      <c r="J18" s="78"/>
      <c r="K18" s="79"/>
      <c r="L18" s="86" t="s">
        <v>36</v>
      </c>
      <c r="M18" s="87"/>
      <c r="N18" s="55"/>
      <c r="O18" s="92"/>
      <c r="P18" s="93"/>
      <c r="Q18" s="57"/>
      <c r="R18" s="58"/>
      <c r="T18" s="94" t="str">
        <f>[1]Officials!P35</f>
        <v>None</v>
      </c>
      <c r="V18" s="73" t="str">
        <f>F$29&amp;" "&amp;E$29</f>
        <v>Никита Чивель</v>
      </c>
    </row>
    <row r="19" spans="1:22" s="59" customFormat="1" ht="9.6" customHeight="1">
      <c r="A19" s="62">
        <v>7</v>
      </c>
      <c r="B19" s="48"/>
      <c r="C19" s="48"/>
      <c r="D19" s="95"/>
      <c r="E19" s="81" t="s">
        <v>37</v>
      </c>
      <c r="F19" s="51" t="s">
        <v>38</v>
      </c>
      <c r="G19" s="52"/>
      <c r="H19" s="51" t="s">
        <v>19</v>
      </c>
      <c r="I19" s="53"/>
      <c r="J19" s="54"/>
      <c r="K19" s="83"/>
      <c r="L19" s="76" t="s">
        <v>39</v>
      </c>
      <c r="M19" s="96"/>
      <c r="N19" s="55"/>
      <c r="O19" s="92"/>
      <c r="P19" s="93"/>
      <c r="Q19" s="57"/>
      <c r="R19" s="58"/>
      <c r="V19" s="73" t="str">
        <f>F$31&amp;" "&amp;E$31</f>
        <v>Антон Костенич</v>
      </c>
    </row>
    <row r="20" spans="1:22" s="59" customFormat="1" ht="9.6" customHeight="1">
      <c r="A20" s="62"/>
      <c r="B20" s="63"/>
      <c r="C20" s="63"/>
      <c r="D20" s="64"/>
      <c r="E20" s="65"/>
      <c r="F20" s="66"/>
      <c r="G20" s="67"/>
      <c r="H20" s="68"/>
      <c r="I20" s="69"/>
      <c r="J20" s="86" t="s">
        <v>36</v>
      </c>
      <c r="K20" s="87"/>
      <c r="L20" s="54"/>
      <c r="M20" s="97"/>
      <c r="N20" s="55"/>
      <c r="O20" s="92"/>
      <c r="P20" s="93"/>
      <c r="Q20" s="57"/>
      <c r="R20" s="58"/>
      <c r="V20" s="73" t="str">
        <f>F$33&amp;" "&amp;E$33</f>
        <v>Кирилл Кобытев</v>
      </c>
    </row>
    <row r="21" spans="1:22" s="59" customFormat="1" ht="9.6" customHeight="1">
      <c r="A21" s="47">
        <v>8</v>
      </c>
      <c r="B21" s="48"/>
      <c r="C21" s="48"/>
      <c r="D21" s="49">
        <v>5</v>
      </c>
      <c r="E21" s="81" t="s">
        <v>36</v>
      </c>
      <c r="F21" s="51" t="s">
        <v>40</v>
      </c>
      <c r="G21" s="52"/>
      <c r="H21" s="98" t="s">
        <v>19</v>
      </c>
      <c r="I21" s="75"/>
      <c r="J21" s="76" t="s">
        <v>41</v>
      </c>
      <c r="K21" s="54"/>
      <c r="L21" s="54"/>
      <c r="M21" s="54"/>
      <c r="N21" s="55"/>
      <c r="O21" s="92"/>
      <c r="P21" s="93"/>
      <c r="Q21" s="57"/>
      <c r="R21" s="58"/>
      <c r="V21" s="73" t="str">
        <f>F$35&amp;" "&amp;E$35</f>
        <v>Евгени Плешкунов</v>
      </c>
    </row>
    <row r="22" spans="1:22" s="59" customFormat="1" ht="9.6" customHeight="1">
      <c r="A22" s="62"/>
      <c r="B22" s="63"/>
      <c r="C22" s="63"/>
      <c r="D22" s="99"/>
      <c r="E22" s="65"/>
      <c r="F22" s="66"/>
      <c r="G22" s="67"/>
      <c r="H22" s="66"/>
      <c r="I22" s="76"/>
      <c r="J22" s="54"/>
      <c r="K22" s="54"/>
      <c r="L22" s="54"/>
      <c r="M22" s="54"/>
      <c r="N22" s="78"/>
      <c r="O22" s="100"/>
      <c r="P22" s="101"/>
      <c r="Q22" s="102"/>
      <c r="R22" s="58"/>
      <c r="V22" s="73" t="str">
        <f>F$37&amp;" "&amp;E$37</f>
        <v>Егор Слизевич</v>
      </c>
    </row>
    <row r="23" spans="1:22" s="59" customFormat="1" ht="9.6" customHeight="1">
      <c r="A23" s="47">
        <v>9</v>
      </c>
      <c r="B23" s="48"/>
      <c r="C23" s="48"/>
      <c r="D23" s="49">
        <v>3</v>
      </c>
      <c r="E23" s="81" t="s">
        <v>42</v>
      </c>
      <c r="F23" s="51" t="s">
        <v>43</v>
      </c>
      <c r="G23" s="52"/>
      <c r="H23" s="51" t="s">
        <v>44</v>
      </c>
      <c r="I23" s="53"/>
      <c r="J23" s="54"/>
      <c r="K23" s="54"/>
      <c r="L23" s="54"/>
      <c r="M23" s="54"/>
      <c r="N23" s="55"/>
      <c r="O23" s="92"/>
      <c r="P23" s="93"/>
      <c r="Q23" s="102"/>
      <c r="R23" s="103"/>
      <c r="S23" s="104"/>
      <c r="V23" s="73" t="str">
        <f>F$39&amp;" "&amp;E$39</f>
        <v>Ян Рябцевич</v>
      </c>
    </row>
    <row r="24" spans="1:22" s="59" customFormat="1" ht="9.6" customHeight="1">
      <c r="A24" s="62"/>
      <c r="B24" s="63"/>
      <c r="C24" s="63"/>
      <c r="D24" s="64"/>
      <c r="E24" s="65"/>
      <c r="F24" s="66"/>
      <c r="G24" s="67"/>
      <c r="H24" s="68"/>
      <c r="I24" s="69"/>
      <c r="J24" s="86" t="s">
        <v>42</v>
      </c>
      <c r="K24" s="71"/>
      <c r="L24" s="54"/>
      <c r="M24" s="54"/>
      <c r="N24" s="55"/>
      <c r="O24" s="92"/>
      <c r="P24" s="93"/>
      <c r="Q24" s="102"/>
      <c r="R24" s="103"/>
      <c r="S24" s="104"/>
      <c r="V24" s="73" t="str">
        <f>F$41&amp;" "&amp;E$41</f>
        <v>Иван Володкевич</v>
      </c>
    </row>
    <row r="25" spans="1:22" s="59" customFormat="1" ht="9.6" customHeight="1">
      <c r="A25" s="62">
        <v>10</v>
      </c>
      <c r="B25" s="48"/>
      <c r="C25" s="48"/>
      <c r="D25" s="74"/>
      <c r="E25" s="81" t="s">
        <v>45</v>
      </c>
      <c r="F25" s="51" t="s">
        <v>46</v>
      </c>
      <c r="G25" s="52"/>
      <c r="H25" s="98" t="s">
        <v>47</v>
      </c>
      <c r="I25" s="75"/>
      <c r="J25" s="76" t="s">
        <v>48</v>
      </c>
      <c r="K25" s="77"/>
      <c r="L25" s="54"/>
      <c r="M25" s="54"/>
      <c r="N25" s="55"/>
      <c r="O25" s="92"/>
      <c r="P25" s="93"/>
      <c r="Q25" s="102"/>
      <c r="R25" s="103"/>
      <c r="S25" s="104"/>
      <c r="V25" s="73" t="str">
        <f>F$43&amp;" "&amp;E$43</f>
        <v>Илья Грудино</v>
      </c>
    </row>
    <row r="26" spans="1:22" s="59" customFormat="1" ht="9.6" customHeight="1">
      <c r="A26" s="62"/>
      <c r="B26" s="63"/>
      <c r="C26" s="63"/>
      <c r="D26" s="64"/>
      <c r="E26" s="65"/>
      <c r="F26" s="66"/>
      <c r="G26" s="67"/>
      <c r="H26" s="66"/>
      <c r="I26" s="76"/>
      <c r="J26" s="78"/>
      <c r="K26" s="79"/>
      <c r="L26" s="86" t="s">
        <v>42</v>
      </c>
      <c r="M26" s="71"/>
      <c r="N26" s="55"/>
      <c r="O26" s="92"/>
      <c r="P26" s="93"/>
      <c r="Q26" s="102"/>
      <c r="R26" s="103"/>
      <c r="S26" s="104"/>
      <c r="V26" s="73" t="str">
        <f>F$45&amp;" "&amp;E$45</f>
        <v>Роман Корган</v>
      </c>
    </row>
    <row r="27" spans="1:22" s="59" customFormat="1" ht="9.6" customHeight="1">
      <c r="A27" s="62">
        <v>11</v>
      </c>
      <c r="B27" s="48"/>
      <c r="C27" s="48"/>
      <c r="D27" s="95"/>
      <c r="E27" s="81" t="s">
        <v>49</v>
      </c>
      <c r="F27" s="51" t="s">
        <v>38</v>
      </c>
      <c r="G27" s="52"/>
      <c r="H27" s="51" t="s">
        <v>19</v>
      </c>
      <c r="I27" s="53"/>
      <c r="J27" s="54"/>
      <c r="K27" s="83"/>
      <c r="L27" s="76" t="s">
        <v>48</v>
      </c>
      <c r="M27" s="77"/>
      <c r="N27" s="55"/>
      <c r="O27" s="92"/>
      <c r="P27" s="93"/>
      <c r="Q27" s="102"/>
      <c r="R27" s="103"/>
      <c r="S27" s="104"/>
      <c r="V27" s="73" t="str">
        <f>F$47&amp;" "&amp;E$47</f>
        <v>Тимур Горбацевич</v>
      </c>
    </row>
    <row r="28" spans="1:22" s="59" customFormat="1" ht="9.6" customHeight="1">
      <c r="A28" s="62"/>
      <c r="B28" s="85"/>
      <c r="C28" s="63"/>
      <c r="D28" s="64"/>
      <c r="E28" s="65"/>
      <c r="F28" s="66"/>
      <c r="G28" s="67"/>
      <c r="H28" s="68"/>
      <c r="I28" s="69"/>
      <c r="J28" s="86" t="s">
        <v>49</v>
      </c>
      <c r="K28" s="87"/>
      <c r="L28" s="54"/>
      <c r="M28" s="88"/>
      <c r="N28" s="55"/>
      <c r="O28" s="92"/>
      <c r="P28" s="93"/>
      <c r="Q28" s="102"/>
      <c r="R28" s="103"/>
      <c r="S28" s="104"/>
      <c r="V28" s="73" t="str">
        <f>F$49&amp;" "&amp;E$49</f>
        <v>Даниил Петровский</v>
      </c>
    </row>
    <row r="29" spans="1:22" s="59" customFormat="1" ht="9.6" customHeight="1">
      <c r="A29" s="62">
        <v>12</v>
      </c>
      <c r="B29" s="48"/>
      <c r="C29" s="48"/>
      <c r="D29" s="95"/>
      <c r="E29" s="81" t="s">
        <v>50</v>
      </c>
      <c r="F29" s="51" t="s">
        <v>24</v>
      </c>
      <c r="G29" s="52"/>
      <c r="H29" s="51" t="s">
        <v>44</v>
      </c>
      <c r="I29" s="75"/>
      <c r="J29" s="76" t="s">
        <v>51</v>
      </c>
      <c r="K29" s="54"/>
      <c r="L29" s="54"/>
      <c r="M29" s="83"/>
      <c r="N29" s="55"/>
      <c r="O29" s="92"/>
      <c r="P29" s="93"/>
      <c r="Q29" s="102"/>
      <c r="R29" s="103"/>
      <c r="S29" s="104"/>
      <c r="V29" s="73" t="str">
        <f>F$51&amp;" "&amp;E$51</f>
        <v>Андрей Антанович</v>
      </c>
    </row>
    <row r="30" spans="1:22" s="59" customFormat="1" ht="9.6" customHeight="1">
      <c r="A30" s="62"/>
      <c r="B30" s="63"/>
      <c r="C30" s="63"/>
      <c r="D30" s="64"/>
      <c r="E30" s="65"/>
      <c r="F30" s="66"/>
      <c r="G30" s="67"/>
      <c r="H30" s="66"/>
      <c r="I30" s="76"/>
      <c r="J30" s="54"/>
      <c r="K30" s="54"/>
      <c r="L30" s="78"/>
      <c r="M30" s="79"/>
      <c r="N30" s="86" t="s">
        <v>52</v>
      </c>
      <c r="O30" s="90"/>
      <c r="P30" s="93"/>
      <c r="Q30" s="102"/>
      <c r="R30" s="103"/>
      <c r="S30" s="104"/>
      <c r="V30" s="73" t="str">
        <f>F$53&amp;" "&amp;E$53</f>
        <v>Савелий Рачаловский</v>
      </c>
    </row>
    <row r="31" spans="1:22" s="59" customFormat="1" ht="9.6" customHeight="1">
      <c r="A31" s="62">
        <v>13</v>
      </c>
      <c r="B31" s="105"/>
      <c r="C31" s="105"/>
      <c r="D31" s="89" t="s">
        <v>26</v>
      </c>
      <c r="E31" s="50" t="s">
        <v>53</v>
      </c>
      <c r="F31" s="51" t="s">
        <v>54</v>
      </c>
      <c r="G31" s="52"/>
      <c r="H31" s="98" t="s">
        <v>31</v>
      </c>
      <c r="I31" s="53"/>
      <c r="J31" s="54"/>
      <c r="K31" s="54"/>
      <c r="L31" s="54"/>
      <c r="M31" s="83"/>
      <c r="N31" s="91" t="s">
        <v>55</v>
      </c>
      <c r="O31" s="56"/>
      <c r="P31" s="93"/>
      <c r="Q31" s="102"/>
      <c r="R31" s="103"/>
      <c r="S31" s="104"/>
      <c r="V31" s="73" t="str">
        <f>F$55&amp;" "&amp;E$55</f>
        <v>Даниил Остапенков</v>
      </c>
    </row>
    <row r="32" spans="1:22" s="59" customFormat="1" ht="9.6" customHeight="1">
      <c r="A32" s="62"/>
      <c r="B32" s="63"/>
      <c r="C32" s="63"/>
      <c r="D32" s="64"/>
      <c r="E32" s="65"/>
      <c r="F32" s="66"/>
      <c r="G32" s="67"/>
      <c r="H32" s="68"/>
      <c r="I32" s="69"/>
      <c r="J32" s="86" t="s">
        <v>53</v>
      </c>
      <c r="K32" s="71"/>
      <c r="L32" s="54"/>
      <c r="M32" s="83"/>
      <c r="N32" s="55"/>
      <c r="O32" s="56"/>
      <c r="P32" s="93"/>
      <c r="Q32" s="102"/>
      <c r="R32" s="103"/>
      <c r="S32" s="104"/>
      <c r="V32" s="73" t="str">
        <f>F$57&amp;" "&amp;E$57</f>
        <v>Александр Василевский</v>
      </c>
    </row>
    <row r="33" spans="1:22" s="59" customFormat="1" ht="9.6" customHeight="1">
      <c r="A33" s="62">
        <v>14</v>
      </c>
      <c r="B33" s="48"/>
      <c r="C33" s="48"/>
      <c r="D33" s="95"/>
      <c r="E33" s="81" t="s">
        <v>56</v>
      </c>
      <c r="F33" s="51" t="s">
        <v>57</v>
      </c>
      <c r="G33" s="52"/>
      <c r="H33" s="51" t="s">
        <v>19</v>
      </c>
      <c r="I33" s="75"/>
      <c r="J33" s="76" t="s">
        <v>58</v>
      </c>
      <c r="K33" s="77"/>
      <c r="L33" s="54"/>
      <c r="M33" s="83"/>
      <c r="N33" s="55"/>
      <c r="O33" s="56"/>
      <c r="P33" s="93"/>
      <c r="Q33" s="102"/>
      <c r="R33" s="103"/>
      <c r="S33" s="104"/>
      <c r="V33" s="73" t="str">
        <f>F$59&amp;" "&amp;E$59</f>
        <v>Арсений Жидков</v>
      </c>
    </row>
    <row r="34" spans="1:22" s="59" customFormat="1" ht="9.6" customHeight="1">
      <c r="A34" s="62"/>
      <c r="B34" s="63"/>
      <c r="C34" s="63"/>
      <c r="D34" s="64"/>
      <c r="E34" s="65"/>
      <c r="F34" s="66"/>
      <c r="G34" s="67"/>
      <c r="H34" s="66"/>
      <c r="I34" s="76"/>
      <c r="J34" s="78"/>
      <c r="K34" s="79"/>
      <c r="L34" s="86" t="s">
        <v>52</v>
      </c>
      <c r="M34" s="87"/>
      <c r="N34" s="55"/>
      <c r="O34" s="56"/>
      <c r="P34" s="93"/>
      <c r="Q34" s="102"/>
      <c r="R34" s="103"/>
      <c r="S34" s="104"/>
      <c r="V34" s="73" t="str">
        <f>F$61&amp;" "&amp;E$61</f>
        <v>Глеб Сивый</v>
      </c>
    </row>
    <row r="35" spans="1:22" s="59" customFormat="1" ht="9.6" customHeight="1">
      <c r="A35" s="62">
        <v>15</v>
      </c>
      <c r="B35" s="48"/>
      <c r="C35" s="48"/>
      <c r="D35" s="80"/>
      <c r="E35" s="81" t="s">
        <v>59</v>
      </c>
      <c r="F35" s="51" t="s">
        <v>60</v>
      </c>
      <c r="G35" s="52"/>
      <c r="H35" s="51" t="s">
        <v>19</v>
      </c>
      <c r="I35" s="53"/>
      <c r="J35" s="54"/>
      <c r="K35" s="83"/>
      <c r="L35" s="76" t="s">
        <v>55</v>
      </c>
      <c r="M35" s="96"/>
      <c r="N35" s="55"/>
      <c r="O35" s="56"/>
      <c r="P35" s="93"/>
      <c r="Q35" s="102"/>
      <c r="R35" s="103"/>
      <c r="S35" s="104"/>
      <c r="V35" s="73" t="str">
        <f>F$63&amp;" "&amp;E$63</f>
        <v xml:space="preserve">Георгий Боровик </v>
      </c>
    </row>
    <row r="36" spans="1:22" s="59" customFormat="1" ht="9.6" customHeight="1">
      <c r="A36" s="62"/>
      <c r="B36" s="63"/>
      <c r="C36" s="63"/>
      <c r="D36" s="64"/>
      <c r="E36" s="65"/>
      <c r="F36" s="66"/>
      <c r="G36" s="67"/>
      <c r="H36" s="68"/>
      <c r="I36" s="69"/>
      <c r="J36" s="86" t="s">
        <v>52</v>
      </c>
      <c r="K36" s="87"/>
      <c r="L36" s="54"/>
      <c r="M36" s="97"/>
      <c r="N36" s="55"/>
      <c r="O36" s="56"/>
      <c r="P36" s="93"/>
      <c r="Q36" s="102"/>
      <c r="R36" s="103"/>
      <c r="S36" s="104"/>
      <c r="V36" s="73" t="str">
        <f>F$65&amp;" "&amp;E$65</f>
        <v xml:space="preserve">Владислав Стругач </v>
      </c>
    </row>
    <row r="37" spans="1:22" s="59" customFormat="1" ht="9.6" customHeight="1">
      <c r="A37" s="47">
        <v>16</v>
      </c>
      <c r="B37" s="48"/>
      <c r="C37" s="48"/>
      <c r="D37" s="49">
        <v>6</v>
      </c>
      <c r="E37" s="81" t="s">
        <v>52</v>
      </c>
      <c r="F37" s="51" t="s">
        <v>34</v>
      </c>
      <c r="G37" s="52"/>
      <c r="H37" s="98" t="s">
        <v>44</v>
      </c>
      <c r="I37" s="75"/>
      <c r="J37" s="76" t="s">
        <v>61</v>
      </c>
      <c r="K37" s="54"/>
      <c r="L37" s="54"/>
      <c r="M37" s="54"/>
      <c r="N37" s="56"/>
      <c r="O37" s="56"/>
      <c r="P37" s="93"/>
      <c r="Q37" s="102"/>
      <c r="R37" s="103"/>
      <c r="S37" s="104"/>
      <c r="V37" s="73" t="str">
        <f>F$67&amp;" "&amp;E$67</f>
        <v>Эрик Арутюнян</v>
      </c>
    </row>
    <row r="38" spans="1:22" s="59" customFormat="1" ht="9.6" customHeight="1" thickBot="1">
      <c r="A38" s="62"/>
      <c r="B38" s="63"/>
      <c r="C38" s="63"/>
      <c r="D38" s="99"/>
      <c r="E38" s="65"/>
      <c r="F38" s="66"/>
      <c r="G38" s="67"/>
      <c r="H38" s="66"/>
      <c r="I38" s="76"/>
      <c r="J38" s="54"/>
      <c r="K38" s="54"/>
      <c r="L38" s="54"/>
      <c r="M38" s="54"/>
      <c r="N38" s="106"/>
      <c r="O38" s="107"/>
      <c r="P38" s="101"/>
      <c r="Q38" s="108"/>
      <c r="R38" s="103"/>
      <c r="S38" s="104"/>
      <c r="V38" s="109" t="str">
        <f>F$69&amp;" "&amp;E$69</f>
        <v>Тарас Игнатюк</v>
      </c>
    </row>
    <row r="39" spans="1:22" s="59" customFormat="1" ht="9.6" customHeight="1">
      <c r="A39" s="47">
        <v>17</v>
      </c>
      <c r="B39" s="48"/>
      <c r="C39" s="48"/>
      <c r="D39" s="49">
        <v>8</v>
      </c>
      <c r="E39" s="81" t="s">
        <v>62</v>
      </c>
      <c r="F39" s="51" t="s">
        <v>63</v>
      </c>
      <c r="G39" s="52"/>
      <c r="H39" s="98" t="s">
        <v>19</v>
      </c>
      <c r="I39" s="53"/>
      <c r="J39" s="54"/>
      <c r="K39" s="54"/>
      <c r="L39" s="54"/>
      <c r="M39" s="54"/>
      <c r="N39" s="78"/>
      <c r="O39" s="110"/>
      <c r="P39" s="93"/>
      <c r="Q39" s="102"/>
      <c r="R39" s="103"/>
      <c r="S39" s="104"/>
    </row>
    <row r="40" spans="1:22" s="59" customFormat="1" ht="9.6" customHeight="1">
      <c r="A40" s="62"/>
      <c r="B40" s="63"/>
      <c r="C40" s="63"/>
      <c r="D40" s="64"/>
      <c r="E40" s="65"/>
      <c r="F40" s="66"/>
      <c r="G40" s="67"/>
      <c r="H40" s="68"/>
      <c r="I40" s="69"/>
      <c r="J40" s="86" t="s">
        <v>64</v>
      </c>
      <c r="K40" s="71"/>
      <c r="L40" s="54"/>
      <c r="M40" s="54"/>
      <c r="N40" s="55"/>
      <c r="O40" s="56"/>
      <c r="P40" s="93"/>
      <c r="Q40" s="102"/>
      <c r="R40" s="103"/>
      <c r="S40" s="104"/>
    </row>
    <row r="41" spans="1:22" s="59" customFormat="1" ht="9.6" customHeight="1">
      <c r="A41" s="62">
        <v>18</v>
      </c>
      <c r="B41" s="48"/>
      <c r="C41" s="48"/>
      <c r="D41" s="74"/>
      <c r="E41" s="81" t="s">
        <v>64</v>
      </c>
      <c r="F41" s="51" t="s">
        <v>38</v>
      </c>
      <c r="G41" s="52"/>
      <c r="H41" s="51" t="s">
        <v>19</v>
      </c>
      <c r="I41" s="75"/>
      <c r="J41" s="76" t="s">
        <v>65</v>
      </c>
      <c r="K41" s="77"/>
      <c r="L41" s="54"/>
      <c r="M41" s="54"/>
      <c r="N41" s="55"/>
      <c r="O41" s="56"/>
      <c r="P41" s="93"/>
      <c r="Q41" s="102"/>
      <c r="R41" s="103"/>
      <c r="S41" s="104"/>
    </row>
    <row r="42" spans="1:22" s="59" customFormat="1" ht="9.6" customHeight="1">
      <c r="A42" s="62"/>
      <c r="B42" s="63"/>
      <c r="C42" s="63"/>
      <c r="D42" s="64"/>
      <c r="E42" s="65"/>
      <c r="F42" s="66"/>
      <c r="G42" s="67"/>
      <c r="H42" s="66"/>
      <c r="I42" s="76"/>
      <c r="J42" s="78"/>
      <c r="K42" s="79"/>
      <c r="L42" s="86" t="s">
        <v>64</v>
      </c>
      <c r="M42" s="71"/>
      <c r="N42" s="55"/>
      <c r="O42" s="56"/>
      <c r="P42" s="93"/>
      <c r="Q42" s="102"/>
      <c r="R42" s="103"/>
      <c r="S42" s="104"/>
    </row>
    <row r="43" spans="1:22" s="59" customFormat="1" ht="9.6" customHeight="1">
      <c r="A43" s="62">
        <v>19</v>
      </c>
      <c r="B43" s="48"/>
      <c r="C43" s="48"/>
      <c r="D43" s="89" t="s">
        <v>26</v>
      </c>
      <c r="E43" s="81" t="s">
        <v>66</v>
      </c>
      <c r="F43" s="51" t="s">
        <v>67</v>
      </c>
      <c r="G43" s="52"/>
      <c r="H43" s="51" t="s">
        <v>19</v>
      </c>
      <c r="I43" s="53"/>
      <c r="J43" s="54"/>
      <c r="K43" s="83"/>
      <c r="L43" s="76" t="s">
        <v>68</v>
      </c>
      <c r="M43" s="77"/>
      <c r="N43" s="55"/>
      <c r="O43" s="56"/>
      <c r="P43" s="93"/>
      <c r="Q43" s="102"/>
      <c r="R43" s="103"/>
      <c r="S43" s="104"/>
    </row>
    <row r="44" spans="1:22" s="59" customFormat="1" ht="9.6" customHeight="1">
      <c r="A44" s="62"/>
      <c r="B44" s="85"/>
      <c r="C44" s="63"/>
      <c r="D44" s="64"/>
      <c r="E44" s="65"/>
      <c r="F44" s="66"/>
      <c r="G44" s="67"/>
      <c r="H44" s="68"/>
      <c r="I44" s="69"/>
      <c r="J44" s="111" t="s">
        <v>66</v>
      </c>
      <c r="K44" s="87"/>
      <c r="L44" s="54"/>
      <c r="M44" s="88"/>
      <c r="N44" s="55"/>
      <c r="O44" s="56"/>
      <c r="P44" s="93"/>
      <c r="Q44" s="102"/>
      <c r="R44" s="103"/>
      <c r="S44" s="104"/>
    </row>
    <row r="45" spans="1:22" s="59" customFormat="1" ht="9.6" customHeight="1">
      <c r="A45" s="62">
        <v>20</v>
      </c>
      <c r="B45" s="48"/>
      <c r="C45" s="48"/>
      <c r="D45" s="74"/>
      <c r="E45" s="81" t="s">
        <v>69</v>
      </c>
      <c r="F45" s="51" t="s">
        <v>30</v>
      </c>
      <c r="G45" s="52"/>
      <c r="H45" s="51" t="s">
        <v>70</v>
      </c>
      <c r="I45" s="75"/>
      <c r="J45" s="76" t="s">
        <v>28</v>
      </c>
      <c r="K45" s="54"/>
      <c r="L45" s="54"/>
      <c r="M45" s="83"/>
      <c r="N45" s="55"/>
      <c r="O45" s="56"/>
      <c r="P45" s="93"/>
      <c r="Q45" s="102"/>
      <c r="R45" s="103"/>
      <c r="S45" s="104"/>
    </row>
    <row r="46" spans="1:22" s="59" customFormat="1" ht="9.6" customHeight="1">
      <c r="A46" s="62"/>
      <c r="B46" s="63"/>
      <c r="C46" s="63"/>
      <c r="D46" s="64"/>
      <c r="E46" s="65"/>
      <c r="F46" s="66"/>
      <c r="G46" s="67"/>
      <c r="H46" s="66"/>
      <c r="I46" s="76"/>
      <c r="J46" s="54"/>
      <c r="K46" s="54"/>
      <c r="L46" s="78"/>
      <c r="M46" s="79"/>
      <c r="N46" s="112" t="s">
        <v>71</v>
      </c>
      <c r="O46" s="90"/>
      <c r="P46" s="93"/>
      <c r="Q46" s="102"/>
      <c r="R46" s="103"/>
      <c r="S46" s="104"/>
    </row>
    <row r="47" spans="1:22" s="59" customFormat="1" ht="9.6" customHeight="1">
      <c r="A47" s="62">
        <v>21</v>
      </c>
      <c r="B47" s="48"/>
      <c r="C47" s="48"/>
      <c r="D47" s="74"/>
      <c r="E47" s="81" t="s">
        <v>72</v>
      </c>
      <c r="F47" s="51" t="s">
        <v>73</v>
      </c>
      <c r="G47" s="52"/>
      <c r="H47" s="51" t="s">
        <v>19</v>
      </c>
      <c r="I47" s="53"/>
      <c r="J47" s="54"/>
      <c r="K47" s="54"/>
      <c r="L47" s="54"/>
      <c r="M47" s="83"/>
      <c r="N47" s="91" t="s">
        <v>41</v>
      </c>
      <c r="O47" s="92"/>
      <c r="P47" s="93"/>
      <c r="Q47" s="102"/>
      <c r="R47" s="103"/>
      <c r="S47" s="104"/>
    </row>
    <row r="48" spans="1:22" s="59" customFormat="1" ht="9.6" customHeight="1">
      <c r="A48" s="62"/>
      <c r="B48" s="63"/>
      <c r="C48" s="63"/>
      <c r="D48" s="64"/>
      <c r="E48" s="65"/>
      <c r="F48" s="66"/>
      <c r="G48" s="67"/>
      <c r="H48" s="68"/>
      <c r="I48" s="69"/>
      <c r="J48" s="112" t="s">
        <v>72</v>
      </c>
      <c r="K48" s="71"/>
      <c r="L48" s="54"/>
      <c r="M48" s="83"/>
      <c r="N48" s="55"/>
      <c r="O48" s="92"/>
      <c r="P48" s="93"/>
      <c r="Q48" s="102"/>
      <c r="R48" s="103"/>
      <c r="S48" s="104"/>
    </row>
    <row r="49" spans="1:19" s="59" customFormat="1" ht="9.6" customHeight="1">
      <c r="A49" s="62">
        <v>22</v>
      </c>
      <c r="B49" s="48"/>
      <c r="C49" s="48"/>
      <c r="D49" s="74"/>
      <c r="E49" s="81" t="s">
        <v>74</v>
      </c>
      <c r="F49" s="51" t="s">
        <v>75</v>
      </c>
      <c r="G49" s="52"/>
      <c r="H49" s="51" t="s">
        <v>19</v>
      </c>
      <c r="I49" s="75"/>
      <c r="J49" s="76" t="s">
        <v>76</v>
      </c>
      <c r="K49" s="77"/>
      <c r="L49" s="54"/>
      <c r="M49" s="83"/>
      <c r="N49" s="55"/>
      <c r="O49" s="92"/>
      <c r="P49" s="93"/>
      <c r="Q49" s="102"/>
      <c r="R49" s="103"/>
      <c r="S49" s="104"/>
    </row>
    <row r="50" spans="1:19" s="59" customFormat="1" ht="9.6" customHeight="1">
      <c r="A50" s="62"/>
      <c r="B50" s="63"/>
      <c r="C50" s="63"/>
      <c r="D50" s="64"/>
      <c r="E50" s="65"/>
      <c r="F50" s="66"/>
      <c r="G50" s="67"/>
      <c r="H50" s="66"/>
      <c r="I50" s="76"/>
      <c r="J50" s="78"/>
      <c r="K50" s="79"/>
      <c r="L50" s="112" t="s">
        <v>71</v>
      </c>
      <c r="M50" s="87"/>
      <c r="N50" s="55"/>
      <c r="O50" s="92"/>
      <c r="P50" s="93"/>
      <c r="Q50" s="102"/>
      <c r="R50" s="103"/>
      <c r="S50" s="104"/>
    </row>
    <row r="51" spans="1:19" s="59" customFormat="1" ht="9.6" customHeight="1">
      <c r="A51" s="62">
        <v>23</v>
      </c>
      <c r="B51" s="48"/>
      <c r="C51" s="48"/>
      <c r="D51" s="95"/>
      <c r="E51" s="81" t="s">
        <v>77</v>
      </c>
      <c r="F51" s="51" t="s">
        <v>78</v>
      </c>
      <c r="G51" s="52"/>
      <c r="H51" s="51" t="s">
        <v>19</v>
      </c>
      <c r="I51" s="53"/>
      <c r="J51" s="54"/>
      <c r="K51" s="83"/>
      <c r="L51" s="76" t="s">
        <v>79</v>
      </c>
      <c r="M51" s="96"/>
      <c r="N51" s="55"/>
      <c r="O51" s="92"/>
      <c r="P51" s="113"/>
      <c r="Q51" s="102"/>
      <c r="R51" s="103"/>
      <c r="S51" s="104"/>
    </row>
    <row r="52" spans="1:19" s="59" customFormat="1" ht="9.6" customHeight="1">
      <c r="A52" s="62"/>
      <c r="B52" s="63"/>
      <c r="C52" s="63"/>
      <c r="D52" s="64"/>
      <c r="E52" s="65"/>
      <c r="F52" s="66"/>
      <c r="G52" s="67"/>
      <c r="H52" s="68"/>
      <c r="I52" s="69"/>
      <c r="J52" s="112" t="s">
        <v>71</v>
      </c>
      <c r="K52" s="87"/>
      <c r="L52" s="54"/>
      <c r="M52" s="97"/>
      <c r="N52" s="55"/>
      <c r="O52" s="92"/>
      <c r="P52" s="93"/>
      <c r="Q52" s="102"/>
      <c r="R52" s="103"/>
      <c r="S52" s="104"/>
    </row>
    <row r="53" spans="1:19" s="59" customFormat="1" ht="9.6" customHeight="1">
      <c r="A53" s="47">
        <v>24</v>
      </c>
      <c r="B53" s="48"/>
      <c r="C53" s="48"/>
      <c r="D53" s="49">
        <v>4</v>
      </c>
      <c r="E53" s="81" t="s">
        <v>71</v>
      </c>
      <c r="F53" s="51" t="s">
        <v>80</v>
      </c>
      <c r="G53" s="52"/>
      <c r="H53" s="51" t="s">
        <v>19</v>
      </c>
      <c r="I53" s="75"/>
      <c r="J53" s="76" t="s">
        <v>41</v>
      </c>
      <c r="K53" s="54"/>
      <c r="L53" s="54"/>
      <c r="M53" s="54"/>
      <c r="N53" s="55"/>
      <c r="O53" s="92"/>
      <c r="P53" s="93"/>
      <c r="Q53" s="102"/>
      <c r="R53" s="103"/>
      <c r="S53" s="104"/>
    </row>
    <row r="54" spans="1:19" s="59" customFormat="1" ht="9.6" customHeight="1">
      <c r="A54" s="62"/>
      <c r="B54" s="63"/>
      <c r="C54" s="63"/>
      <c r="D54" s="99"/>
      <c r="E54" s="65"/>
      <c r="F54" s="66"/>
      <c r="G54" s="67"/>
      <c r="H54" s="66"/>
      <c r="I54" s="76"/>
      <c r="J54" s="54"/>
      <c r="K54" s="54"/>
      <c r="L54" s="54"/>
      <c r="M54" s="54"/>
      <c r="N54" s="78"/>
      <c r="O54" s="100"/>
      <c r="P54" s="101"/>
      <c r="Q54" s="102"/>
      <c r="R54" s="103"/>
      <c r="S54" s="104"/>
    </row>
    <row r="55" spans="1:19" s="59" customFormat="1" ht="9.6" customHeight="1">
      <c r="A55" s="47">
        <v>25</v>
      </c>
      <c r="B55" s="48"/>
      <c r="C55" s="48"/>
      <c r="D55" s="49">
        <v>7</v>
      </c>
      <c r="E55" s="81" t="s">
        <v>81</v>
      </c>
      <c r="F55" s="51" t="s">
        <v>75</v>
      </c>
      <c r="G55" s="52"/>
      <c r="H55" s="51" t="s">
        <v>19</v>
      </c>
      <c r="I55" s="53"/>
      <c r="J55" s="54"/>
      <c r="K55" s="54"/>
      <c r="L55" s="54"/>
      <c r="M55" s="54"/>
      <c r="N55" s="55"/>
      <c r="O55" s="92"/>
      <c r="P55" s="93"/>
      <c r="Q55" s="102"/>
      <c r="R55" s="103"/>
      <c r="S55" s="104"/>
    </row>
    <row r="56" spans="1:19" s="59" customFormat="1" ht="9.6" customHeight="1">
      <c r="A56" s="62"/>
      <c r="B56" s="63"/>
      <c r="C56" s="63"/>
      <c r="D56" s="64"/>
      <c r="E56" s="65"/>
      <c r="F56" s="66"/>
      <c r="G56" s="67"/>
      <c r="H56" s="68"/>
      <c r="I56" s="69"/>
      <c r="J56" s="112" t="s">
        <v>81</v>
      </c>
      <c r="K56" s="71"/>
      <c r="L56" s="54"/>
      <c r="M56" s="54"/>
      <c r="N56" s="55"/>
      <c r="O56" s="92"/>
      <c r="P56" s="93"/>
      <c r="Q56" s="102"/>
      <c r="R56" s="103"/>
      <c r="S56" s="104"/>
    </row>
    <row r="57" spans="1:19" s="59" customFormat="1" ht="9.6" customHeight="1">
      <c r="A57" s="62">
        <v>26</v>
      </c>
      <c r="B57" s="48"/>
      <c r="C57" s="48"/>
      <c r="D57" s="95" t="s">
        <v>26</v>
      </c>
      <c r="E57" s="81" t="s">
        <v>82</v>
      </c>
      <c r="F57" s="51" t="s">
        <v>83</v>
      </c>
      <c r="G57" s="52"/>
      <c r="H57" s="98" t="s">
        <v>19</v>
      </c>
      <c r="I57" s="75"/>
      <c r="J57" s="76" t="s">
        <v>61</v>
      </c>
      <c r="K57" s="77"/>
      <c r="L57" s="54"/>
      <c r="M57" s="54"/>
      <c r="N57" s="55"/>
      <c r="O57" s="92"/>
      <c r="P57" s="93"/>
      <c r="Q57" s="102"/>
      <c r="R57" s="103"/>
      <c r="S57" s="104"/>
    </row>
    <row r="58" spans="1:19" s="59" customFormat="1" ht="9.6" customHeight="1">
      <c r="A58" s="62"/>
      <c r="B58" s="63"/>
      <c r="C58" s="63"/>
      <c r="D58" s="64"/>
      <c r="E58" s="65"/>
      <c r="F58" s="66"/>
      <c r="G58" s="67"/>
      <c r="H58" s="66"/>
      <c r="I58" s="76"/>
      <c r="J58" s="78"/>
      <c r="K58" s="79"/>
      <c r="L58" s="112" t="s">
        <v>81</v>
      </c>
      <c r="M58" s="71"/>
      <c r="N58" s="55"/>
      <c r="O58" s="92"/>
      <c r="P58" s="93"/>
      <c r="Q58" s="102"/>
      <c r="R58" s="103"/>
      <c r="S58" s="104"/>
    </row>
    <row r="59" spans="1:19" s="59" customFormat="1" ht="9.6" customHeight="1">
      <c r="A59" s="62">
        <v>27</v>
      </c>
      <c r="B59" s="48"/>
      <c r="C59" s="48"/>
      <c r="D59" s="74"/>
      <c r="E59" s="81" t="s">
        <v>84</v>
      </c>
      <c r="F59" s="51" t="s">
        <v>85</v>
      </c>
      <c r="G59" s="52"/>
      <c r="H59" s="51" t="s">
        <v>19</v>
      </c>
      <c r="I59" s="53"/>
      <c r="J59" s="54"/>
      <c r="K59" s="83"/>
      <c r="L59" s="76" t="s">
        <v>86</v>
      </c>
      <c r="M59" s="77"/>
      <c r="N59" s="55"/>
      <c r="O59" s="92"/>
      <c r="P59" s="93"/>
      <c r="Q59" s="102"/>
      <c r="R59" s="103"/>
      <c r="S59" s="104"/>
    </row>
    <row r="60" spans="1:19" s="59" customFormat="1" ht="9.6" customHeight="1">
      <c r="A60" s="62"/>
      <c r="B60" s="85"/>
      <c r="C60" s="63"/>
      <c r="D60" s="64"/>
      <c r="E60" s="65"/>
      <c r="F60" s="66"/>
      <c r="G60" s="67"/>
      <c r="H60" s="68"/>
      <c r="I60" s="69"/>
      <c r="J60" s="112" t="s">
        <v>84</v>
      </c>
      <c r="K60" s="87"/>
      <c r="L60" s="54"/>
      <c r="M60" s="88"/>
      <c r="N60" s="55"/>
      <c r="O60" s="92"/>
      <c r="P60" s="93"/>
      <c r="Q60" s="102"/>
      <c r="R60" s="103"/>
      <c r="S60" s="104"/>
    </row>
    <row r="61" spans="1:19" s="59" customFormat="1" ht="9.6" customHeight="1">
      <c r="A61" s="62">
        <v>28</v>
      </c>
      <c r="B61" s="48"/>
      <c r="C61" s="48"/>
      <c r="D61" s="95"/>
      <c r="E61" s="81" t="s">
        <v>87</v>
      </c>
      <c r="F61" s="51" t="s">
        <v>88</v>
      </c>
      <c r="G61" s="52"/>
      <c r="H61" s="51" t="s">
        <v>89</v>
      </c>
      <c r="I61" s="75"/>
      <c r="J61" s="76" t="s">
        <v>61</v>
      </c>
      <c r="K61" s="54"/>
      <c r="L61" s="54"/>
      <c r="M61" s="83"/>
      <c r="N61" s="55"/>
      <c r="O61" s="92"/>
      <c r="P61" s="93"/>
      <c r="Q61" s="102"/>
      <c r="R61" s="103"/>
      <c r="S61" s="104"/>
    </row>
    <row r="62" spans="1:19" s="59" customFormat="1" ht="9.6" customHeight="1">
      <c r="A62" s="62"/>
      <c r="B62" s="63"/>
      <c r="C62" s="63"/>
      <c r="D62" s="64"/>
      <c r="E62" s="65"/>
      <c r="F62" s="66"/>
      <c r="G62" s="67"/>
      <c r="H62" s="66"/>
      <c r="I62" s="76"/>
      <c r="J62" s="54"/>
      <c r="K62" s="54"/>
      <c r="L62" s="78"/>
      <c r="M62" s="79"/>
      <c r="N62" s="112" t="s">
        <v>90</v>
      </c>
      <c r="O62" s="90"/>
      <c r="P62" s="93"/>
      <c r="Q62" s="102"/>
      <c r="R62" s="103"/>
      <c r="S62" s="104"/>
    </row>
    <row r="63" spans="1:19" s="59" customFormat="1" ht="9.6" customHeight="1">
      <c r="A63" s="62">
        <v>29</v>
      </c>
      <c r="B63" s="48"/>
      <c r="C63" s="48"/>
      <c r="D63" s="74"/>
      <c r="E63" s="81" t="s">
        <v>91</v>
      </c>
      <c r="F63" s="51" t="s">
        <v>92</v>
      </c>
      <c r="G63" s="52"/>
      <c r="H63" s="51" t="s">
        <v>19</v>
      </c>
      <c r="I63" s="53"/>
      <c r="J63" s="54"/>
      <c r="K63" s="54"/>
      <c r="L63" s="54"/>
      <c r="M63" s="83"/>
      <c r="N63" s="91" t="s">
        <v>93</v>
      </c>
      <c r="O63" s="56"/>
      <c r="P63" s="93"/>
      <c r="Q63" s="102"/>
      <c r="R63" s="103"/>
      <c r="S63" s="104"/>
    </row>
    <row r="64" spans="1:19" s="59" customFormat="1" ht="9.6" customHeight="1">
      <c r="A64" s="62"/>
      <c r="B64" s="63"/>
      <c r="C64" s="63"/>
      <c r="D64" s="64"/>
      <c r="E64" s="65"/>
      <c r="F64" s="66"/>
      <c r="G64" s="67"/>
      <c r="H64" s="68"/>
      <c r="I64" s="69"/>
      <c r="J64" s="112" t="s">
        <v>94</v>
      </c>
      <c r="K64" s="71"/>
      <c r="L64" s="54"/>
      <c r="M64" s="83"/>
      <c r="N64" s="55"/>
      <c r="O64" s="56"/>
      <c r="P64" s="93"/>
      <c r="Q64" s="102"/>
      <c r="R64" s="103"/>
      <c r="S64" s="104"/>
    </row>
    <row r="65" spans="1:21" s="59" customFormat="1" ht="9.6" customHeight="1">
      <c r="A65" s="62">
        <v>30</v>
      </c>
      <c r="B65" s="48"/>
      <c r="C65" s="48"/>
      <c r="D65" s="74"/>
      <c r="E65" s="81" t="s">
        <v>95</v>
      </c>
      <c r="F65" s="51" t="s">
        <v>96</v>
      </c>
      <c r="G65" s="52"/>
      <c r="H65" s="51" t="s">
        <v>19</v>
      </c>
      <c r="I65" s="75"/>
      <c r="J65" s="76" t="s">
        <v>97</v>
      </c>
      <c r="K65" s="77"/>
      <c r="L65" s="54"/>
      <c r="M65" s="83"/>
      <c r="N65" s="55"/>
      <c r="O65" s="56"/>
      <c r="P65" s="93"/>
      <c r="Q65" s="102"/>
      <c r="R65" s="103"/>
      <c r="S65" s="104"/>
    </row>
    <row r="66" spans="1:21" s="59" customFormat="1" ht="9.6" customHeight="1">
      <c r="A66" s="62"/>
      <c r="B66" s="63"/>
      <c r="C66" s="63"/>
      <c r="D66" s="64"/>
      <c r="E66" s="65"/>
      <c r="F66" s="66"/>
      <c r="G66" s="67"/>
      <c r="H66" s="66"/>
      <c r="I66" s="76"/>
      <c r="J66" s="78"/>
      <c r="K66" s="79"/>
      <c r="L66" s="112" t="s">
        <v>90</v>
      </c>
      <c r="M66" s="87"/>
      <c r="N66" s="93"/>
      <c r="O66" s="92"/>
      <c r="P66" s="114"/>
      <c r="Q66" s="104"/>
      <c r="R66" s="104"/>
      <c r="S66" s="104"/>
    </row>
    <row r="67" spans="1:21" s="59" customFormat="1" ht="9.6" customHeight="1">
      <c r="A67" s="62">
        <v>31</v>
      </c>
      <c r="B67" s="48"/>
      <c r="C67" s="48"/>
      <c r="D67" s="95"/>
      <c r="E67" s="81" t="s">
        <v>98</v>
      </c>
      <c r="F67" s="51" t="s">
        <v>99</v>
      </c>
      <c r="G67" s="52"/>
      <c r="H67" s="51" t="s">
        <v>19</v>
      </c>
      <c r="I67" s="53"/>
      <c r="J67" s="54"/>
      <c r="K67" s="83"/>
      <c r="L67" s="76" t="s">
        <v>61</v>
      </c>
      <c r="M67" s="96"/>
      <c r="N67" s="93"/>
      <c r="O67" s="115"/>
      <c r="P67" s="114"/>
      <c r="Q67" s="104"/>
      <c r="R67" s="104"/>
      <c r="S67" s="104"/>
    </row>
    <row r="68" spans="1:21" s="59" customFormat="1" ht="9.6" customHeight="1">
      <c r="A68" s="62"/>
      <c r="B68" s="63"/>
      <c r="C68" s="63"/>
      <c r="D68" s="64"/>
      <c r="E68" s="65"/>
      <c r="F68" s="66"/>
      <c r="G68" s="67"/>
      <c r="H68" s="68"/>
      <c r="I68" s="69"/>
      <c r="J68" s="112" t="s">
        <v>90</v>
      </c>
      <c r="K68" s="87"/>
      <c r="L68" s="54"/>
      <c r="M68" s="97"/>
      <c r="N68" s="93"/>
      <c r="O68" s="116"/>
      <c r="P68" s="116"/>
      <c r="Q68" s="117"/>
      <c r="R68" s="104"/>
      <c r="S68" s="104"/>
    </row>
    <row r="69" spans="1:21" s="59" customFormat="1" ht="10.5" customHeight="1">
      <c r="A69" s="47">
        <v>32</v>
      </c>
      <c r="B69" s="48"/>
      <c r="C69" s="48"/>
      <c r="D69" s="49">
        <v>2</v>
      </c>
      <c r="E69" s="81" t="s">
        <v>90</v>
      </c>
      <c r="F69" s="51" t="s">
        <v>100</v>
      </c>
      <c r="G69" s="52"/>
      <c r="H69" s="51" t="s">
        <v>19</v>
      </c>
      <c r="I69" s="75"/>
      <c r="J69" s="76" t="s">
        <v>101</v>
      </c>
      <c r="K69" s="54"/>
      <c r="L69" s="54"/>
      <c r="M69" s="54"/>
      <c r="N69" s="93"/>
      <c r="O69" s="116"/>
      <c r="P69" s="116"/>
      <c r="Q69" s="117"/>
      <c r="R69" s="104"/>
      <c r="S69" s="104"/>
      <c r="U69" s="59" t="s">
        <v>102</v>
      </c>
    </row>
    <row r="70" spans="1:21" ht="12.75" customHeight="1">
      <c r="E70" s="119"/>
      <c r="F70" s="120"/>
      <c r="G70" s="121"/>
      <c r="H70" s="120"/>
      <c r="I70" s="122"/>
      <c r="J70" s="119"/>
      <c r="K70" s="122"/>
      <c r="L70" s="123"/>
      <c r="M70" s="124"/>
      <c r="N70" s="93"/>
      <c r="O70" s="122"/>
      <c r="P70" s="123"/>
      <c r="Q70" s="266"/>
      <c r="R70" s="266"/>
      <c r="S70" s="266"/>
    </row>
    <row r="71" spans="1:21" ht="15.75" customHeight="1">
      <c r="E71" s="119"/>
      <c r="F71" s="120"/>
      <c r="G71" s="120"/>
      <c r="H71" s="120"/>
      <c r="I71" s="122"/>
      <c r="J71" s="119"/>
      <c r="K71" s="122"/>
      <c r="L71" s="123"/>
      <c r="M71" s="101"/>
      <c r="N71" s="101"/>
      <c r="O71" s="122"/>
      <c r="P71" s="123"/>
      <c r="Q71" s="125"/>
      <c r="R71" s="126"/>
      <c r="S71" s="126"/>
    </row>
    <row r="72" spans="1:21" ht="15.75" customHeight="1">
      <c r="F72" s="127"/>
      <c r="G72" s="127"/>
      <c r="H72" s="127"/>
      <c r="L72" s="126"/>
      <c r="M72" s="129"/>
      <c r="N72" s="130"/>
      <c r="P72" s="123"/>
      <c r="Q72" s="125"/>
      <c r="R72" s="126"/>
      <c r="S72" s="126"/>
    </row>
    <row r="73" spans="1:21">
      <c r="L73" s="126"/>
      <c r="M73" s="125"/>
    </row>
    <row r="74" spans="1:21">
      <c r="L74" s="126"/>
    </row>
    <row r="75" spans="1:21">
      <c r="L75" s="126"/>
    </row>
    <row r="76" spans="1:21" ht="15.75">
      <c r="D76" s="132"/>
      <c r="E76" s="133" t="s">
        <v>103</v>
      </c>
      <c r="F76" s="133"/>
      <c r="G76" s="133"/>
      <c r="H76" s="133"/>
      <c r="I76" s="134"/>
      <c r="K76" s="260" t="s">
        <v>104</v>
      </c>
      <c r="L76" s="260"/>
      <c r="M76" s="260"/>
      <c r="N76" s="260"/>
    </row>
    <row r="77" spans="1:21" ht="15.75">
      <c r="D77" s="132"/>
      <c r="E77" s="133"/>
      <c r="F77" s="133"/>
      <c r="G77" s="133"/>
      <c r="H77" s="133"/>
      <c r="I77" s="134"/>
      <c r="J77" s="133"/>
      <c r="K77" s="134"/>
      <c r="L77" s="133"/>
    </row>
    <row r="78" spans="1:21" ht="15.75">
      <c r="D78" s="132"/>
      <c r="E78" s="133"/>
      <c r="F78" s="133"/>
      <c r="G78" s="133"/>
      <c r="H78" s="133"/>
      <c r="I78" s="134"/>
      <c r="J78" s="133"/>
      <c r="K78" s="134"/>
      <c r="L78" s="133"/>
    </row>
    <row r="79" spans="1:21" ht="15.75">
      <c r="D79" s="132"/>
      <c r="E79" s="133"/>
      <c r="F79" s="133"/>
      <c r="G79" s="133"/>
      <c r="H79" s="133"/>
      <c r="I79" s="134"/>
      <c r="K79" s="133"/>
      <c r="L79" s="133"/>
    </row>
    <row r="82" spans="5:12">
      <c r="E82" s="135" t="s">
        <v>105</v>
      </c>
      <c r="F82" s="135"/>
      <c r="G82" s="135" t="s">
        <v>106</v>
      </c>
      <c r="H82" s="135"/>
      <c r="I82" s="136"/>
      <c r="J82" s="135"/>
      <c r="K82" s="136"/>
      <c r="L82" s="135"/>
    </row>
  </sheetData>
  <mergeCells count="7">
    <mergeCell ref="K76:N76"/>
    <mergeCell ref="J2:P2"/>
    <mergeCell ref="E3:F3"/>
    <mergeCell ref="J3:L3"/>
    <mergeCell ref="A4:C4"/>
    <mergeCell ref="O4:Q4"/>
    <mergeCell ref="Q70:S70"/>
  </mergeCells>
  <conditionalFormatting sqref="F67 F31 F53 F61 F69 F47 F11 F51 F45 F15 F57 F17 F55 F19 F39 F21 H67 F23 F49 F25 F41 F27 F7 F29 F65 F9 F59 F33 H35 F35 F43 F37 F63">
    <cfRule type="expression" dxfId="454" priority="3" stopIfTrue="1">
      <formula>AND($D7&lt;9,$C7&gt;0)</formula>
    </cfRule>
  </conditionalFormatting>
  <conditionalFormatting sqref="J10 J58 H12 H16 H20 H24 H28 H32 H36 H40 H44 H48 H52 H56 H60 H64 L14 N22 L30 N39 L46 N54 J66 H68 J18 J26 J34 J42 J50 L62 H8">
    <cfRule type="expression" dxfId="453" priority="4" stopIfTrue="1">
      <formula>AND($N$1="CU",H8="Umpire")</formula>
    </cfRule>
    <cfRule type="expression" dxfId="452" priority="5" stopIfTrue="1">
      <formula>AND($N$1="CU",H8&lt;&gt;"Umpire",I8&lt;&gt;"")</formula>
    </cfRule>
    <cfRule type="expression" dxfId="451" priority="6" stopIfTrue="1">
      <formula>AND($N$1="CU",H8&lt;&gt;"Umpire")</formula>
    </cfRule>
  </conditionalFormatting>
  <conditionalFormatting sqref="E69 E7 E11 E17 E15 E31 E19 E21 E23 E25 E27 E29 E9 E33 E35 E37 E39 E41 E43 E45 E47 E49 E51 E53 E55 E59 E61 E63 E65 E67 E57 J8 J44 J16 J20 J24 J28 J32 J36 J40 J48 J52 J56 J60 J64 J68 L10 L18 L26 L34 L42 L50 L58 L66 N30 N46 N62">
    <cfRule type="cellIs" dxfId="450" priority="7" stopIfTrue="1" operator="equal">
      <formula>"Bye"</formula>
    </cfRule>
    <cfRule type="expression" dxfId="449" priority="8" stopIfTrue="1">
      <formula>AND($D7&lt;9,$C7&gt;0)</formula>
    </cfRule>
  </conditionalFormatting>
  <conditionalFormatting sqref="M72 P54 P22 M71:N71">
    <cfRule type="expression" dxfId="448" priority="9" stopIfTrue="1">
      <formula>L22="as"</formula>
    </cfRule>
    <cfRule type="expression" dxfId="447" priority="10" stopIfTrue="1">
      <formula>L22="bs"</formula>
    </cfRule>
  </conditionalFormatting>
  <conditionalFormatting sqref="P38">
    <cfRule type="expression" dxfId="446" priority="11" stopIfTrue="1">
      <formula>O39="as"</formula>
    </cfRule>
    <cfRule type="expression" dxfId="445" priority="12" stopIfTrue="1">
      <formula>O39="bs"</formula>
    </cfRule>
  </conditionalFormatting>
  <conditionalFormatting sqref="D63 D9 D47 D49 D15 D17 D59 D65 D25 D45 D41">
    <cfRule type="expression" dxfId="444" priority="13" stopIfTrue="1">
      <formula>AND($D9&gt;0,$D9&lt;9,$C9&gt;0)</formula>
    </cfRule>
    <cfRule type="expression" dxfId="443" priority="14" stopIfTrue="1">
      <formula>$D9&gt;0</formula>
    </cfRule>
    <cfRule type="expression" dxfId="442" priority="15" stopIfTrue="1">
      <formula>$E9="Bye"</formula>
    </cfRule>
  </conditionalFormatting>
  <conditionalFormatting sqref="B7 B9 B69 B13 B15 B17 B19 B21 B23 B25 B27 B29 B31 B33 B35 B37 B39 B41 B43 B45 B47 B49 B51 B53 B55 B57 B59 B61 B63 B65 B67">
    <cfRule type="cellIs" dxfId="441" priority="16" stopIfTrue="1" operator="equal">
      <formula>"DA"</formula>
    </cfRule>
  </conditionalFormatting>
  <conditionalFormatting sqref="I8 I12 I16 I20 I24 I28 I32 I36 I40 I44 I48 I52 I56 I60 I64 I68 K66 K58 K50 K42 K34 K26 K18 K10 M14 M30 M46 M62 O54 O39 O22">
    <cfRule type="expression" dxfId="440" priority="17" stopIfTrue="1">
      <formula>$N$1="CU"</formula>
    </cfRule>
  </conditionalFormatting>
  <conditionalFormatting sqref="N14">
    <cfRule type="cellIs" dxfId="439" priority="1" stopIfTrue="1" operator="equal">
      <formula>"Bye"</formula>
    </cfRule>
    <cfRule type="expression" dxfId="438" priority="2" stopIfTrue="1">
      <formula>AND($D14&lt;9,$C14&gt;0)</formula>
    </cfRule>
  </conditionalFormatting>
  <conditionalFormatting sqref="F13">
    <cfRule type="expression" dxfId="437" priority="18" stopIfTrue="1">
      <formula>AND(#REF!&lt;9,$C13&gt;0)</formula>
    </cfRule>
  </conditionalFormatting>
  <conditionalFormatting sqref="E13">
    <cfRule type="cellIs" dxfId="436" priority="19" stopIfTrue="1" operator="equal">
      <formula>"Bye"</formula>
    </cfRule>
    <cfRule type="expression" dxfId="435" priority="20" stopIfTrue="1">
      <formula>AND(#REF!&lt;9,$C13&gt;0)</formula>
    </cfRule>
  </conditionalFormatting>
  <conditionalFormatting sqref="J12">
    <cfRule type="cellIs" dxfId="434" priority="21" stopIfTrue="1" operator="equal">
      <formula>"Bye"</formula>
    </cfRule>
    <cfRule type="expression" dxfId="433" priority="22" stopIfTrue="1">
      <formula>AND($D13&lt;9,$C12&gt;0)</formula>
    </cfRule>
  </conditionalFormatting>
  <dataValidations count="1">
    <dataValidation type="list" allowBlank="1" showInputMessage="1" sqref="H8 J10 L14 J18 N22 J26 L30 J34 N39 J42 L46 J50 N54 L62 J58 J66 H68 H64 H60 H56 H52 H48 H44 H40 H36 H32 H28 H24 H20 H16 H12">
      <formula1>$T$7:$T$18</formula1>
    </dataValidation>
  </dataValidations>
  <pageMargins left="0.7" right="0.7" top="0.75" bottom="0.75" header="0.3" footer="0.3"/>
  <pageSetup paperSize="9" scale="76"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V82"/>
  <sheetViews>
    <sheetView tabSelected="1" view="pageBreakPreview" zoomScale="90" zoomScaleNormal="100" zoomScaleSheetLayoutView="90" workbookViewId="0">
      <selection activeCell="P23" sqref="P23"/>
    </sheetView>
  </sheetViews>
  <sheetFormatPr defaultRowHeight="12.75"/>
  <cols>
    <col min="1" max="1" width="3" customWidth="1"/>
    <col min="2" max="2" width="4.7109375" customWidth="1"/>
    <col min="3" max="3" width="4.42578125" hidden="1" customWidth="1"/>
    <col min="4" max="4" width="4.5703125" style="118" customWidth="1"/>
    <col min="5" max="5" width="16.5703125" customWidth="1"/>
    <col min="6" max="6" width="11.28515625" customWidth="1"/>
    <col min="7" max="7" width="7" customWidth="1"/>
    <col min="8" max="8" width="8" customWidth="1"/>
    <col min="9" max="9" width="4.28515625" style="128" customWidth="1"/>
    <col min="10" max="10" width="10.7109375" customWidth="1"/>
    <col min="11" max="11" width="1.7109375" style="128" customWidth="1"/>
    <col min="12" max="12" width="11.7109375" customWidth="1"/>
    <col min="13" max="13" width="1" style="131" customWidth="1"/>
    <col min="14" max="14" width="10.7109375" customWidth="1"/>
    <col min="15" max="15" width="1.7109375" style="128" customWidth="1"/>
    <col min="16" max="16" width="10.7109375" customWidth="1"/>
    <col min="17" max="17" width="1.7109375" style="131" customWidth="1"/>
    <col min="18" max="18" width="0" hidden="1" customWidth="1"/>
    <col min="19" max="19" width="8" customWidth="1"/>
    <col min="20" max="20" width="9.5703125" hidden="1" customWidth="1"/>
    <col min="21" max="21" width="8.5703125" hidden="1" customWidth="1"/>
    <col min="22" max="22" width="10" hidden="1" customWidth="1"/>
  </cols>
  <sheetData>
    <row r="1" spans="1:22" s="10" customFormat="1" ht="21" customHeight="1">
      <c r="A1" s="1" t="e">
        <f>'[1]Week SetUp'!$A$6</f>
        <v>#REF!</v>
      </c>
      <c r="B1" s="2"/>
      <c r="C1" s="3"/>
      <c r="D1" s="4"/>
      <c r="E1" s="5" t="s">
        <v>107</v>
      </c>
      <c r="F1" s="3"/>
      <c r="G1" s="3"/>
      <c r="H1" s="3"/>
      <c r="I1" s="6"/>
      <c r="J1" s="7"/>
      <c r="K1" s="6"/>
      <c r="L1" s="7"/>
      <c r="M1" s="6"/>
      <c r="N1" s="8" t="s">
        <v>1</v>
      </c>
      <c r="O1" s="6"/>
      <c r="P1" s="9"/>
      <c r="Q1" s="6"/>
      <c r="T1" s="11"/>
      <c r="U1" s="11"/>
      <c r="V1" s="11"/>
    </row>
    <row r="2" spans="1:22" s="19" customFormat="1" ht="13.5" customHeight="1">
      <c r="A2" s="12"/>
      <c r="B2" s="13"/>
      <c r="C2" s="14"/>
      <c r="D2" s="15"/>
      <c r="E2" s="16" t="s">
        <v>2</v>
      </c>
      <c r="F2" s="17"/>
      <c r="G2" s="14"/>
      <c r="H2" s="14"/>
      <c r="I2" s="18"/>
      <c r="J2" s="261" t="s">
        <v>3</v>
      </c>
      <c r="K2" s="261"/>
      <c r="L2" s="261"/>
      <c r="M2" s="261"/>
      <c r="N2" s="261"/>
      <c r="O2" s="261"/>
      <c r="P2" s="261"/>
      <c r="Q2" s="18"/>
    </row>
    <row r="3" spans="1:22" s="23" customFormat="1" ht="11.25" customHeight="1">
      <c r="A3" s="20"/>
      <c r="B3" s="20"/>
      <c r="C3" s="20"/>
      <c r="D3" s="20"/>
      <c r="E3" s="262" t="s">
        <v>4</v>
      </c>
      <c r="F3" s="262"/>
      <c r="G3" s="20"/>
      <c r="H3" s="20"/>
      <c r="I3" s="21"/>
      <c r="J3" s="263" t="s">
        <v>5</v>
      </c>
      <c r="K3" s="263"/>
      <c r="L3" s="263"/>
      <c r="M3" s="21"/>
      <c r="N3" s="20"/>
      <c r="O3" s="21"/>
      <c r="P3" s="20"/>
      <c r="Q3" s="22" t="s">
        <v>6</v>
      </c>
    </row>
    <row r="4" spans="1:22" s="31" customFormat="1" ht="11.25" customHeight="1" thickBot="1">
      <c r="A4" s="264"/>
      <c r="B4" s="264"/>
      <c r="C4" s="264"/>
      <c r="D4" s="24"/>
      <c r="E4" s="25"/>
      <c r="F4" s="25"/>
      <c r="G4" s="26"/>
      <c r="H4" s="25"/>
      <c r="I4" s="27"/>
      <c r="J4" s="28"/>
      <c r="K4" s="27"/>
      <c r="L4" s="29" t="str">
        <f>'[1]Week SetUp'!$C$12</f>
        <v xml:space="preserve"> </v>
      </c>
      <c r="M4" s="30"/>
      <c r="N4" s="25"/>
      <c r="O4" s="265" t="s">
        <v>7</v>
      </c>
      <c r="P4" s="265"/>
      <c r="Q4" s="265"/>
    </row>
    <row r="5" spans="1:22" s="23" customFormat="1" ht="9.75">
      <c r="A5" s="32"/>
      <c r="B5" s="33" t="s">
        <v>8</v>
      </c>
      <c r="C5" s="34" t="s">
        <v>9</v>
      </c>
      <c r="D5" s="35" t="s">
        <v>10</v>
      </c>
      <c r="E5" s="36" t="s">
        <v>11</v>
      </c>
      <c r="F5" s="36" t="s">
        <v>12</v>
      </c>
      <c r="G5" s="36"/>
      <c r="H5" s="36" t="s">
        <v>13</v>
      </c>
      <c r="I5" s="36"/>
      <c r="J5" s="33" t="s">
        <v>14</v>
      </c>
      <c r="K5" s="37"/>
      <c r="L5" s="33" t="s">
        <v>15</v>
      </c>
      <c r="M5" s="37"/>
      <c r="N5" s="33" t="s">
        <v>16</v>
      </c>
      <c r="O5" s="37"/>
      <c r="P5" s="33"/>
      <c r="Q5" s="38"/>
    </row>
    <row r="6" spans="1:22" s="23" customFormat="1" ht="3.75" customHeight="1" thickBot="1">
      <c r="A6" s="39"/>
      <c r="B6" s="40"/>
      <c r="C6" s="41"/>
      <c r="D6" s="42"/>
      <c r="E6" s="43"/>
      <c r="F6" s="43"/>
      <c r="G6" s="44"/>
      <c r="H6" s="43"/>
      <c r="I6" s="45"/>
      <c r="J6" s="40"/>
      <c r="K6" s="45"/>
      <c r="L6" s="40"/>
      <c r="M6" s="45"/>
      <c r="N6" s="40"/>
      <c r="O6" s="45"/>
      <c r="P6" s="40"/>
      <c r="Q6" s="46"/>
    </row>
    <row r="7" spans="1:22" s="59" customFormat="1" ht="9" customHeight="1">
      <c r="A7" s="47">
        <v>1</v>
      </c>
      <c r="B7" s="48"/>
      <c r="C7" s="48"/>
      <c r="D7" s="49">
        <v>1</v>
      </c>
      <c r="E7" s="50" t="s">
        <v>108</v>
      </c>
      <c r="F7" s="51" t="s">
        <v>109</v>
      </c>
      <c r="G7" s="52"/>
      <c r="H7" s="51" t="s">
        <v>19</v>
      </c>
      <c r="I7" s="53"/>
      <c r="J7" s="54"/>
      <c r="K7" s="54"/>
      <c r="L7" s="54"/>
      <c r="M7" s="54"/>
      <c r="N7" s="55"/>
      <c r="O7" s="56"/>
      <c r="P7" s="55"/>
      <c r="Q7" s="57"/>
      <c r="R7" s="58"/>
      <c r="T7" s="60" t="str">
        <f>[1]Officials!P24</f>
        <v>Umpire</v>
      </c>
      <c r="V7" s="61" t="str">
        <f>F$7&amp;" "&amp;E$7</f>
        <v>Яна Колодынска</v>
      </c>
    </row>
    <row r="8" spans="1:22" s="59" customFormat="1" ht="9.6" customHeight="1">
      <c r="A8" s="62"/>
      <c r="B8" s="63"/>
      <c r="C8" s="63"/>
      <c r="D8" s="64"/>
      <c r="E8" s="65"/>
      <c r="F8" s="66"/>
      <c r="G8" s="67"/>
      <c r="H8" s="68"/>
      <c r="I8" s="69"/>
      <c r="J8" s="70" t="s">
        <v>108</v>
      </c>
      <c r="K8" s="71"/>
      <c r="L8" s="54"/>
      <c r="M8" s="54"/>
      <c r="N8" s="55"/>
      <c r="O8" s="56"/>
      <c r="P8" s="55"/>
      <c r="Q8" s="57"/>
      <c r="R8" s="58"/>
      <c r="T8" s="72" t="str">
        <f>[1]Officials!P25</f>
        <v xml:space="preserve"> </v>
      </c>
      <c r="V8" s="73" t="str">
        <f>F$9&amp;" "&amp;E$9</f>
        <v>Полина Жмако</v>
      </c>
    </row>
    <row r="9" spans="1:22" s="59" customFormat="1" ht="9.6" customHeight="1">
      <c r="A9" s="62">
        <v>2</v>
      </c>
      <c r="B9" s="48"/>
      <c r="C9" s="48"/>
      <c r="D9" s="74"/>
      <c r="E9" s="50" t="s">
        <v>110</v>
      </c>
      <c r="F9" s="51" t="s">
        <v>111</v>
      </c>
      <c r="G9" s="52"/>
      <c r="H9" s="51" t="s">
        <v>19</v>
      </c>
      <c r="I9" s="75"/>
      <c r="J9" s="76" t="s">
        <v>112</v>
      </c>
      <c r="K9" s="77"/>
      <c r="L9" s="54"/>
      <c r="M9" s="54"/>
      <c r="N9" s="55"/>
      <c r="O9" s="56"/>
      <c r="P9" s="55"/>
      <c r="Q9" s="57"/>
      <c r="R9" s="58"/>
      <c r="T9" s="72" t="str">
        <f>[1]Officials!P26</f>
        <v xml:space="preserve"> </v>
      </c>
      <c r="V9" s="73" t="str">
        <f>F$11&amp;" "&amp;E$11</f>
        <v>Анна Жудро</v>
      </c>
    </row>
    <row r="10" spans="1:22" s="59" customFormat="1" ht="9.6" customHeight="1">
      <c r="A10" s="62"/>
      <c r="B10" s="63"/>
      <c r="C10" s="63"/>
      <c r="D10" s="64"/>
      <c r="E10" s="65"/>
      <c r="F10" s="66"/>
      <c r="G10" s="67"/>
      <c r="H10" s="66"/>
      <c r="I10" s="76"/>
      <c r="J10" s="78"/>
      <c r="K10" s="79"/>
      <c r="L10" s="70" t="s">
        <v>108</v>
      </c>
      <c r="M10" s="71"/>
      <c r="N10" s="55"/>
      <c r="O10" s="56"/>
      <c r="P10" s="55"/>
      <c r="Q10" s="57"/>
      <c r="R10" s="58"/>
      <c r="T10" s="72" t="str">
        <f>[1]Officials!P27</f>
        <v xml:space="preserve"> </v>
      </c>
      <c r="V10" s="73" t="str">
        <f>F$13&amp;" "&amp;E$13</f>
        <v>Стефания Шабанова</v>
      </c>
    </row>
    <row r="11" spans="1:22" s="59" customFormat="1" ht="9.6" customHeight="1">
      <c r="A11" s="62">
        <v>3</v>
      </c>
      <c r="B11" s="80"/>
      <c r="C11" s="48"/>
      <c r="D11" s="80"/>
      <c r="E11" s="81" t="s">
        <v>113</v>
      </c>
      <c r="F11" s="51" t="s">
        <v>114</v>
      </c>
      <c r="G11" s="52"/>
      <c r="H11" s="82" t="s">
        <v>115</v>
      </c>
      <c r="I11" s="53"/>
      <c r="J11" s="54"/>
      <c r="K11" s="83"/>
      <c r="L11" s="76" t="s">
        <v>65</v>
      </c>
      <c r="M11" s="77"/>
      <c r="N11" s="55"/>
      <c r="O11" s="56"/>
      <c r="P11" s="55"/>
      <c r="Q11" s="57"/>
      <c r="R11" s="58"/>
      <c r="T11" s="72" t="str">
        <f>[1]Officials!P28</f>
        <v xml:space="preserve"> </v>
      </c>
      <c r="U11" s="84"/>
      <c r="V11" s="73" t="str">
        <f>F$15&amp;" "&amp;E$15</f>
        <v>Елизавета Смирная</v>
      </c>
    </row>
    <row r="12" spans="1:22" s="59" customFormat="1" ht="9.6" customHeight="1">
      <c r="A12" s="62"/>
      <c r="B12" s="85"/>
      <c r="C12" s="63"/>
      <c r="D12" s="64"/>
      <c r="E12" s="65"/>
      <c r="F12" s="66"/>
      <c r="G12" s="67"/>
      <c r="H12" s="68"/>
      <c r="I12" s="69"/>
      <c r="J12" s="86" t="s">
        <v>116</v>
      </c>
      <c r="K12" s="87"/>
      <c r="L12" s="54"/>
      <c r="M12" s="88"/>
      <c r="N12" s="55"/>
      <c r="O12" s="56"/>
      <c r="P12" s="55"/>
      <c r="Q12" s="57"/>
      <c r="R12" s="58"/>
      <c r="T12" s="72" t="str">
        <f>[1]Officials!P29</f>
        <v xml:space="preserve"> </v>
      </c>
      <c r="V12" s="73" t="str">
        <f>F$17&amp;" "&amp;E$17</f>
        <v>Дарья Вавулина</v>
      </c>
    </row>
    <row r="13" spans="1:22" s="59" customFormat="1" ht="9.6" customHeight="1">
      <c r="A13" s="62">
        <v>4</v>
      </c>
      <c r="B13" s="48"/>
      <c r="C13" s="48"/>
      <c r="D13" s="74"/>
      <c r="E13" s="81" t="s">
        <v>116</v>
      </c>
      <c r="F13" s="51" t="s">
        <v>117</v>
      </c>
      <c r="G13" s="52"/>
      <c r="H13" s="51" t="s">
        <v>19</v>
      </c>
      <c r="I13" s="75"/>
      <c r="J13" s="76" t="s">
        <v>118</v>
      </c>
      <c r="K13" s="54"/>
      <c r="L13" s="54"/>
      <c r="M13" s="83"/>
      <c r="N13" s="55"/>
      <c r="O13" s="56"/>
      <c r="P13" s="55"/>
      <c r="Q13" s="57"/>
      <c r="R13" s="58"/>
      <c r="T13" s="72" t="str">
        <f>[1]Officials!P30</f>
        <v xml:space="preserve"> </v>
      </c>
      <c r="V13" s="73" t="str">
        <f>F$19&amp;" "&amp;E$19</f>
        <v>Злата Кравец</v>
      </c>
    </row>
    <row r="14" spans="1:22" s="59" customFormat="1" ht="9.6" customHeight="1">
      <c r="A14" s="62"/>
      <c r="B14" s="63"/>
      <c r="C14" s="63"/>
      <c r="D14" s="64"/>
      <c r="E14" s="65"/>
      <c r="F14" s="66"/>
      <c r="G14" s="67"/>
      <c r="H14" s="66"/>
      <c r="I14" s="76"/>
      <c r="J14" s="54"/>
      <c r="K14" s="54"/>
      <c r="L14" s="78"/>
      <c r="M14" s="79"/>
      <c r="N14" s="70" t="s">
        <v>108</v>
      </c>
      <c r="O14" s="90"/>
      <c r="P14" s="55"/>
      <c r="Q14" s="57"/>
      <c r="R14" s="58"/>
      <c r="T14" s="72" t="str">
        <f>[1]Officials!P31</f>
        <v xml:space="preserve"> </v>
      </c>
      <c r="V14" s="73" t="str">
        <f>F$21&amp;" "&amp;E$21</f>
        <v>Кристина Дмитрук</v>
      </c>
    </row>
    <row r="15" spans="1:22" s="59" customFormat="1" ht="9.6" customHeight="1">
      <c r="A15" s="62">
        <v>5</v>
      </c>
      <c r="B15" s="48"/>
      <c r="C15" s="48"/>
      <c r="D15" s="74"/>
      <c r="E15" s="81" t="s">
        <v>119</v>
      </c>
      <c r="F15" s="51" t="s">
        <v>120</v>
      </c>
      <c r="G15" s="52"/>
      <c r="H15" s="51" t="s">
        <v>19</v>
      </c>
      <c r="I15" s="53"/>
      <c r="J15" s="54"/>
      <c r="K15" s="54"/>
      <c r="L15" s="54"/>
      <c r="M15" s="83"/>
      <c r="N15" s="91" t="s">
        <v>76</v>
      </c>
      <c r="O15" s="92"/>
      <c r="P15" s="93"/>
      <c r="Q15" s="57"/>
      <c r="R15" s="58"/>
      <c r="T15" s="72" t="str">
        <f>[1]Officials!P32</f>
        <v xml:space="preserve"> </v>
      </c>
      <c r="V15" s="73" t="str">
        <f>F$23&amp;" "&amp;E$23</f>
        <v>Анастасия Комар</v>
      </c>
    </row>
    <row r="16" spans="1:22" s="59" customFormat="1" ht="9.6" customHeight="1">
      <c r="A16" s="62"/>
      <c r="B16" s="63"/>
      <c r="C16" s="63"/>
      <c r="D16" s="64"/>
      <c r="E16" s="65"/>
      <c r="F16" s="66"/>
      <c r="G16" s="67"/>
      <c r="H16" s="68"/>
      <c r="I16" s="69"/>
      <c r="J16" s="86" t="s">
        <v>119</v>
      </c>
      <c r="K16" s="71"/>
      <c r="L16" s="54"/>
      <c r="M16" s="83"/>
      <c r="N16" s="55"/>
      <c r="O16" s="92"/>
      <c r="P16" s="93"/>
      <c r="Q16" s="57"/>
      <c r="R16" s="58"/>
      <c r="T16" s="72" t="str">
        <f>[1]Officials!P33</f>
        <v xml:space="preserve"> </v>
      </c>
      <c r="V16" s="73" t="str">
        <f>F$25&amp;" "&amp;E$25</f>
        <v>Валентина Ефремова</v>
      </c>
    </row>
    <row r="17" spans="1:22" s="59" customFormat="1" ht="9.6" customHeight="1">
      <c r="A17" s="62">
        <v>6</v>
      </c>
      <c r="B17" s="48"/>
      <c r="C17" s="48"/>
      <c r="D17" s="89" t="s">
        <v>26</v>
      </c>
      <c r="E17" s="81" t="s">
        <v>121</v>
      </c>
      <c r="F17" s="51" t="s">
        <v>122</v>
      </c>
      <c r="G17" s="52"/>
      <c r="H17" s="51" t="s">
        <v>19</v>
      </c>
      <c r="I17" s="75"/>
      <c r="J17" s="76" t="s">
        <v>123</v>
      </c>
      <c r="K17" s="77"/>
      <c r="L17" s="54"/>
      <c r="M17" s="83"/>
      <c r="N17" s="55"/>
      <c r="O17" s="92"/>
      <c r="P17" s="93"/>
      <c r="Q17" s="57"/>
      <c r="R17" s="58"/>
      <c r="T17" s="72" t="str">
        <f>[1]Officials!P34</f>
        <v xml:space="preserve"> </v>
      </c>
      <c r="V17" s="73" t="str">
        <f>F$27&amp;" "&amp;E$27</f>
        <v>Полина Лозовик</v>
      </c>
    </row>
    <row r="18" spans="1:22" s="59" customFormat="1" ht="9.6" customHeight="1" thickBot="1">
      <c r="A18" s="62"/>
      <c r="B18" s="63"/>
      <c r="C18" s="63"/>
      <c r="D18" s="64"/>
      <c r="E18" s="65"/>
      <c r="F18" s="66"/>
      <c r="G18" s="67"/>
      <c r="H18" s="66"/>
      <c r="I18" s="76"/>
      <c r="J18" s="78"/>
      <c r="K18" s="79"/>
      <c r="L18" s="86" t="s">
        <v>124</v>
      </c>
      <c r="M18" s="87"/>
      <c r="N18" s="55"/>
      <c r="O18" s="92"/>
      <c r="P18" s="93"/>
      <c r="Q18" s="57"/>
      <c r="R18" s="58"/>
      <c r="T18" s="94" t="str">
        <f>[1]Officials!P35</f>
        <v>None</v>
      </c>
      <c r="V18" s="73" t="str">
        <f>F$29&amp;" "&amp;E$29</f>
        <v xml:space="preserve"> Саулевич/Степанова</v>
      </c>
    </row>
    <row r="19" spans="1:22" s="59" customFormat="1" ht="9.6" customHeight="1">
      <c r="A19" s="62">
        <v>7</v>
      </c>
      <c r="B19" s="48"/>
      <c r="C19" s="48"/>
      <c r="D19" s="89" t="s">
        <v>26</v>
      </c>
      <c r="E19" s="81" t="s">
        <v>125</v>
      </c>
      <c r="F19" s="51" t="s">
        <v>126</v>
      </c>
      <c r="G19" s="52"/>
      <c r="H19" s="51" t="s">
        <v>89</v>
      </c>
      <c r="I19" s="53"/>
      <c r="J19" s="54"/>
      <c r="K19" s="83"/>
      <c r="L19" s="76" t="s">
        <v>127</v>
      </c>
      <c r="M19" s="96"/>
      <c r="N19" s="55"/>
      <c r="O19" s="92"/>
      <c r="P19" s="93"/>
      <c r="Q19" s="57"/>
      <c r="R19" s="58"/>
      <c r="V19" s="73" t="str">
        <f>F$31&amp;" "&amp;E$31</f>
        <v>Дарья Зубцовская</v>
      </c>
    </row>
    <row r="20" spans="1:22" s="59" customFormat="1" ht="9.6" customHeight="1">
      <c r="A20" s="62"/>
      <c r="B20" s="63"/>
      <c r="C20" s="63"/>
      <c r="D20" s="64"/>
      <c r="E20" s="65"/>
      <c r="F20" s="66"/>
      <c r="G20" s="67"/>
      <c r="H20" s="68"/>
      <c r="I20" s="69"/>
      <c r="J20" s="86" t="s">
        <v>124</v>
      </c>
      <c r="K20" s="87"/>
      <c r="L20" s="54"/>
      <c r="M20" s="97"/>
      <c r="N20" s="55"/>
      <c r="O20" s="92"/>
      <c r="P20" s="93"/>
      <c r="Q20" s="57"/>
      <c r="R20" s="58"/>
      <c r="V20" s="73" t="str">
        <f>F$33&amp;" "&amp;E$33</f>
        <v>Вера Шипина</v>
      </c>
    </row>
    <row r="21" spans="1:22" s="59" customFormat="1" ht="9.6" customHeight="1">
      <c r="A21" s="47">
        <v>8</v>
      </c>
      <c r="B21" s="48"/>
      <c r="C21" s="48"/>
      <c r="D21" s="49">
        <v>8</v>
      </c>
      <c r="E21" s="81" t="s">
        <v>124</v>
      </c>
      <c r="F21" s="51" t="s">
        <v>128</v>
      </c>
      <c r="G21" s="52"/>
      <c r="H21" s="98" t="s">
        <v>19</v>
      </c>
      <c r="I21" s="75"/>
      <c r="J21" s="76" t="s">
        <v>129</v>
      </c>
      <c r="K21" s="54"/>
      <c r="L21" s="54"/>
      <c r="M21" s="54"/>
      <c r="N21" s="55"/>
      <c r="O21" s="92"/>
      <c r="P21" s="93"/>
      <c r="Q21" s="57"/>
      <c r="R21" s="58"/>
      <c r="V21" s="73" t="str">
        <f>F$35&amp;" "&amp;E$35</f>
        <v>Мария Сцецевич</v>
      </c>
    </row>
    <row r="22" spans="1:22" s="59" customFormat="1" ht="9.6" customHeight="1">
      <c r="A22" s="62"/>
      <c r="B22" s="63"/>
      <c r="C22" s="63"/>
      <c r="D22" s="99"/>
      <c r="E22" s="65"/>
      <c r="F22" s="66"/>
      <c r="G22" s="67"/>
      <c r="H22" s="66"/>
      <c r="I22" s="76"/>
      <c r="J22" s="54"/>
      <c r="K22" s="54"/>
      <c r="L22" s="54"/>
      <c r="M22" s="54"/>
      <c r="N22" s="78"/>
      <c r="O22" s="100"/>
      <c r="P22" s="101"/>
      <c r="Q22" s="102"/>
      <c r="R22" s="58"/>
      <c r="V22" s="73" t="str">
        <f>F$37&amp;" "&amp;E$37</f>
        <v>Анна Виноградова</v>
      </c>
    </row>
    <row r="23" spans="1:22" s="59" customFormat="1" ht="9.6" customHeight="1">
      <c r="A23" s="47">
        <v>9</v>
      </c>
      <c r="B23" s="48"/>
      <c r="C23" s="48"/>
      <c r="D23" s="49">
        <v>4</v>
      </c>
      <c r="E23" s="81" t="s">
        <v>130</v>
      </c>
      <c r="F23" s="51" t="s">
        <v>131</v>
      </c>
      <c r="G23" s="52"/>
      <c r="H23" s="51" t="s">
        <v>19</v>
      </c>
      <c r="I23" s="53"/>
      <c r="J23" s="54"/>
      <c r="K23" s="54"/>
      <c r="L23" s="54"/>
      <c r="M23" s="54"/>
      <c r="N23" s="55"/>
      <c r="O23" s="92"/>
      <c r="P23" s="93"/>
      <c r="Q23" s="102"/>
      <c r="R23" s="103"/>
      <c r="S23" s="104"/>
      <c r="V23" s="73" t="str">
        <f>F$39&amp;" "&amp;E$39</f>
        <v>Анна Сергель</v>
      </c>
    </row>
    <row r="24" spans="1:22" s="59" customFormat="1" ht="9.6" customHeight="1">
      <c r="A24" s="62"/>
      <c r="B24" s="63"/>
      <c r="C24" s="63"/>
      <c r="D24" s="64"/>
      <c r="E24" s="65"/>
      <c r="F24" s="66"/>
      <c r="G24" s="67"/>
      <c r="H24" s="68"/>
      <c r="I24" s="69"/>
      <c r="J24" s="86" t="s">
        <v>130</v>
      </c>
      <c r="K24" s="71"/>
      <c r="L24" s="54"/>
      <c r="M24" s="54"/>
      <c r="N24" s="55"/>
      <c r="O24" s="92"/>
      <c r="P24" s="93"/>
      <c r="Q24" s="102"/>
      <c r="R24" s="103"/>
      <c r="S24" s="104"/>
      <c r="V24" s="73" t="str">
        <f>F$41&amp;" "&amp;E$41</f>
        <v>Екатерина Тихонко</v>
      </c>
    </row>
    <row r="25" spans="1:22" s="59" customFormat="1" ht="9.6" customHeight="1">
      <c r="A25" s="62">
        <v>10</v>
      </c>
      <c r="B25" s="48"/>
      <c r="C25" s="48"/>
      <c r="D25" s="74"/>
      <c r="E25" s="81" t="s">
        <v>132</v>
      </c>
      <c r="F25" s="51" t="s">
        <v>133</v>
      </c>
      <c r="G25" s="52"/>
      <c r="H25" s="98" t="s">
        <v>19</v>
      </c>
      <c r="I25" s="75"/>
      <c r="J25" s="76" t="s">
        <v>129</v>
      </c>
      <c r="K25" s="77"/>
      <c r="L25" s="54"/>
      <c r="M25" s="54"/>
      <c r="N25" s="55"/>
      <c r="O25" s="92"/>
      <c r="P25" s="93"/>
      <c r="Q25" s="102"/>
      <c r="R25" s="103"/>
      <c r="S25" s="104"/>
      <c r="V25" s="73" t="str">
        <f>F$43&amp;" "&amp;E$43</f>
        <v>Валерия Крупич</v>
      </c>
    </row>
    <row r="26" spans="1:22" s="59" customFormat="1" ht="9.6" customHeight="1">
      <c r="A26" s="62"/>
      <c r="B26" s="63"/>
      <c r="C26" s="63"/>
      <c r="D26" s="64"/>
      <c r="E26" s="65"/>
      <c r="F26" s="66"/>
      <c r="G26" s="67"/>
      <c r="H26" s="66"/>
      <c r="I26" s="76"/>
      <c r="J26" s="78"/>
      <c r="K26" s="79"/>
      <c r="L26" s="86" t="s">
        <v>130</v>
      </c>
      <c r="M26" s="71"/>
      <c r="N26" s="55"/>
      <c r="O26" s="92"/>
      <c r="P26" s="93"/>
      <c r="Q26" s="102"/>
      <c r="R26" s="103"/>
      <c r="S26" s="104"/>
      <c r="V26" s="73" t="str">
        <f>F$45&amp;" "&amp;E$45</f>
        <v>Дарья Бутько</v>
      </c>
    </row>
    <row r="27" spans="1:22" s="59" customFormat="1" ht="9.6" customHeight="1">
      <c r="A27" s="62">
        <v>11</v>
      </c>
      <c r="B27" s="48"/>
      <c r="C27" s="48"/>
      <c r="D27" s="95"/>
      <c r="E27" s="81" t="s">
        <v>134</v>
      </c>
      <c r="F27" s="51" t="s">
        <v>111</v>
      </c>
      <c r="G27" s="52"/>
      <c r="H27" s="51" t="s">
        <v>44</v>
      </c>
      <c r="I27" s="53"/>
      <c r="J27" s="54"/>
      <c r="K27" s="83"/>
      <c r="L27" s="76" t="s">
        <v>101</v>
      </c>
      <c r="M27" s="77"/>
      <c r="N27" s="55"/>
      <c r="O27" s="92"/>
      <c r="P27" s="93"/>
      <c r="Q27" s="102"/>
      <c r="R27" s="103"/>
      <c r="S27" s="104"/>
      <c r="V27" s="73" t="str">
        <f>F$47&amp;" "&amp;E$47</f>
        <v>Анастасия Климович</v>
      </c>
    </row>
    <row r="28" spans="1:22" s="59" customFormat="1" ht="9.6" customHeight="1">
      <c r="A28" s="62"/>
      <c r="B28" s="85"/>
      <c r="C28" s="63"/>
      <c r="D28" s="64"/>
      <c r="E28" s="65"/>
      <c r="F28" s="66"/>
      <c r="G28" s="67"/>
      <c r="H28" s="68"/>
      <c r="I28" s="69"/>
      <c r="J28" s="86" t="s">
        <v>135</v>
      </c>
      <c r="K28" s="87"/>
      <c r="L28" s="54"/>
      <c r="M28" s="88"/>
      <c r="N28" s="55"/>
      <c r="O28" s="92"/>
      <c r="P28" s="93"/>
      <c r="Q28" s="102"/>
      <c r="R28" s="103"/>
      <c r="S28" s="104"/>
      <c r="V28" s="73" t="str">
        <f>F$49&amp;" "&amp;E$49</f>
        <v>Дарья Шауга</v>
      </c>
    </row>
    <row r="29" spans="1:22" s="59" customFormat="1" ht="9.6" customHeight="1">
      <c r="A29" s="62">
        <v>12</v>
      </c>
      <c r="B29" s="48"/>
      <c r="C29" s="48"/>
      <c r="D29" s="95"/>
      <c r="E29" s="81" t="s">
        <v>136</v>
      </c>
      <c r="F29" s="51"/>
      <c r="G29" s="52"/>
      <c r="H29" s="51" t="s">
        <v>19</v>
      </c>
      <c r="I29" s="75"/>
      <c r="J29" s="76" t="s">
        <v>101</v>
      </c>
      <c r="K29" s="54"/>
      <c r="L29" s="54"/>
      <c r="M29" s="83"/>
      <c r="N29" s="55"/>
      <c r="O29" s="92"/>
      <c r="P29" s="93"/>
      <c r="Q29" s="102"/>
      <c r="R29" s="103"/>
      <c r="S29" s="104"/>
      <c r="V29" s="73" t="str">
        <f>F$51&amp;" "&amp;E$51</f>
        <v>Анастасия Бурейко</v>
      </c>
    </row>
    <row r="30" spans="1:22" s="59" customFormat="1" ht="9.6" customHeight="1">
      <c r="A30" s="62"/>
      <c r="B30" s="63"/>
      <c r="C30" s="63"/>
      <c r="D30" s="64"/>
      <c r="E30" s="65"/>
      <c r="F30" s="66"/>
      <c r="G30" s="67"/>
      <c r="H30" s="66"/>
      <c r="I30" s="76"/>
      <c r="J30" s="54"/>
      <c r="K30" s="54"/>
      <c r="L30" s="78"/>
      <c r="M30" s="79"/>
      <c r="N30" s="86" t="s">
        <v>130</v>
      </c>
      <c r="O30" s="90"/>
      <c r="P30" s="93"/>
      <c r="Q30" s="102"/>
      <c r="R30" s="103"/>
      <c r="S30" s="104"/>
      <c r="V30" s="73" t="str">
        <f>F$53&amp;" "&amp;E$53</f>
        <v>Виктория Жадинская</v>
      </c>
    </row>
    <row r="31" spans="1:22" s="59" customFormat="1" ht="9.6" customHeight="1">
      <c r="A31" s="62">
        <v>13</v>
      </c>
      <c r="B31" s="105"/>
      <c r="C31" s="105"/>
      <c r="D31" s="137"/>
      <c r="E31" s="50" t="s">
        <v>137</v>
      </c>
      <c r="F31" s="51" t="s">
        <v>122</v>
      </c>
      <c r="G31" s="52"/>
      <c r="H31" s="98" t="s">
        <v>115</v>
      </c>
      <c r="I31" s="53"/>
      <c r="J31" s="54"/>
      <c r="K31" s="54"/>
      <c r="L31" s="54"/>
      <c r="M31" s="83"/>
      <c r="N31" s="91" t="s">
        <v>138</v>
      </c>
      <c r="O31" s="56"/>
      <c r="P31" s="93"/>
      <c r="Q31" s="102"/>
      <c r="R31" s="103"/>
      <c r="S31" s="104"/>
      <c r="V31" s="73" t="str">
        <f>F$55&amp;" "&amp;E$55</f>
        <v>Ангелина Полуянчик</v>
      </c>
    </row>
    <row r="32" spans="1:22" s="59" customFormat="1" ht="9.6" customHeight="1">
      <c r="A32" s="62"/>
      <c r="B32" s="63"/>
      <c r="C32" s="63"/>
      <c r="D32" s="64"/>
      <c r="E32" s="65"/>
      <c r="F32" s="66"/>
      <c r="G32" s="67"/>
      <c r="H32" s="68"/>
      <c r="I32" s="69"/>
      <c r="J32" s="86" t="s">
        <v>137</v>
      </c>
      <c r="K32" s="71"/>
      <c r="L32" s="54"/>
      <c r="M32" s="83"/>
      <c r="N32" s="55"/>
      <c r="O32" s="56"/>
      <c r="P32" s="93"/>
      <c r="Q32" s="102"/>
      <c r="R32" s="103"/>
      <c r="S32" s="104"/>
      <c r="V32" s="73" t="str">
        <f>F$57&amp;" "&amp;E$57</f>
        <v>Екатерина Тулякова</v>
      </c>
    </row>
    <row r="33" spans="1:22" s="59" customFormat="1" ht="9.6" customHeight="1">
      <c r="A33" s="62">
        <v>14</v>
      </c>
      <c r="B33" s="48"/>
      <c r="C33" s="48"/>
      <c r="D33" s="95"/>
      <c r="E33" s="81" t="s">
        <v>139</v>
      </c>
      <c r="F33" s="51" t="s">
        <v>140</v>
      </c>
      <c r="G33" s="52"/>
      <c r="H33" s="51" t="s">
        <v>19</v>
      </c>
      <c r="I33" s="75"/>
      <c r="J33" s="76" t="s">
        <v>141</v>
      </c>
      <c r="K33" s="77"/>
      <c r="L33" s="54"/>
      <c r="M33" s="83"/>
      <c r="N33" s="55"/>
      <c r="O33" s="56"/>
      <c r="P33" s="93"/>
      <c r="Q33" s="102"/>
      <c r="R33" s="103"/>
      <c r="S33" s="104"/>
      <c r="V33" s="73" t="str">
        <f>F$59&amp;" "&amp;E$59</f>
        <v>Валерия Васильева</v>
      </c>
    </row>
    <row r="34" spans="1:22" s="59" customFormat="1" ht="9.6" customHeight="1">
      <c r="A34" s="62"/>
      <c r="B34" s="63"/>
      <c r="C34" s="63"/>
      <c r="D34" s="64"/>
      <c r="E34" s="65"/>
      <c r="F34" s="66"/>
      <c r="G34" s="67"/>
      <c r="H34" s="66"/>
      <c r="I34" s="76"/>
      <c r="J34" s="78"/>
      <c r="K34" s="79"/>
      <c r="L34" s="86" t="s">
        <v>142</v>
      </c>
      <c r="M34" s="87"/>
      <c r="N34" s="55"/>
      <c r="O34" s="56"/>
      <c r="P34" s="93"/>
      <c r="Q34" s="102"/>
      <c r="R34" s="103"/>
      <c r="S34" s="104"/>
      <c r="V34" s="73" t="str">
        <f>F$61&amp;" "&amp;E$61</f>
        <v>Мария Готовко</v>
      </c>
    </row>
    <row r="35" spans="1:22" s="59" customFormat="1" ht="9.6" customHeight="1">
      <c r="A35" s="62">
        <v>15</v>
      </c>
      <c r="B35" s="48"/>
      <c r="C35" s="48"/>
      <c r="D35" s="80"/>
      <c r="E35" s="81" t="s">
        <v>143</v>
      </c>
      <c r="F35" s="51" t="s">
        <v>144</v>
      </c>
      <c r="G35" s="52"/>
      <c r="H35" s="51" t="s">
        <v>19</v>
      </c>
      <c r="I35" s="53"/>
      <c r="J35" s="54"/>
      <c r="K35" s="83"/>
      <c r="L35" s="76" t="s">
        <v>68</v>
      </c>
      <c r="M35" s="96"/>
      <c r="N35" s="55"/>
      <c r="O35" s="56"/>
      <c r="P35" s="93"/>
      <c r="Q35" s="102"/>
      <c r="R35" s="103"/>
      <c r="S35" s="104"/>
      <c r="V35" s="73" t="str">
        <f>F$63&amp;" "&amp;E$63</f>
        <v>Полина Кузьмина</v>
      </c>
    </row>
    <row r="36" spans="1:22" s="59" customFormat="1" ht="9.6" customHeight="1">
      <c r="A36" s="62"/>
      <c r="B36" s="63"/>
      <c r="C36" s="63"/>
      <c r="D36" s="64"/>
      <c r="E36" s="65"/>
      <c r="F36" s="66"/>
      <c r="G36" s="67"/>
      <c r="H36" s="68"/>
      <c r="I36" s="69"/>
      <c r="J36" s="86" t="s">
        <v>142</v>
      </c>
      <c r="K36" s="87"/>
      <c r="L36" s="54"/>
      <c r="M36" s="97"/>
      <c r="N36" s="55"/>
      <c r="O36" s="56"/>
      <c r="P36" s="93"/>
      <c r="Q36" s="102"/>
      <c r="R36" s="103"/>
      <c r="S36" s="104"/>
      <c r="V36" s="73" t="str">
        <f>F$65&amp;" "&amp;E$65</f>
        <v>Дарья Хомутянская</v>
      </c>
    </row>
    <row r="37" spans="1:22" s="59" customFormat="1" ht="9.6" customHeight="1">
      <c r="A37" s="47">
        <v>16</v>
      </c>
      <c r="B37" s="48"/>
      <c r="C37" s="48"/>
      <c r="D37" s="49">
        <v>7</v>
      </c>
      <c r="E37" s="81" t="s">
        <v>142</v>
      </c>
      <c r="F37" s="51" t="s">
        <v>114</v>
      </c>
      <c r="G37" s="52"/>
      <c r="H37" s="98" t="s">
        <v>19</v>
      </c>
      <c r="I37" s="75"/>
      <c r="J37" s="76" t="s">
        <v>127</v>
      </c>
      <c r="K37" s="54"/>
      <c r="L37" s="54"/>
      <c r="M37" s="54"/>
      <c r="N37" s="56"/>
      <c r="O37" s="56"/>
      <c r="P37" s="93"/>
      <c r="Q37" s="102"/>
      <c r="R37" s="103"/>
      <c r="S37" s="104"/>
      <c r="V37" s="73" t="str">
        <f>F$67&amp;" "&amp;E$67</f>
        <v>Милания Вашкевич</v>
      </c>
    </row>
    <row r="38" spans="1:22" s="59" customFormat="1" ht="9.6" customHeight="1" thickBot="1">
      <c r="A38" s="62"/>
      <c r="B38" s="63"/>
      <c r="C38" s="63"/>
      <c r="D38" s="99"/>
      <c r="E38" s="65"/>
      <c r="F38" s="66"/>
      <c r="G38" s="67"/>
      <c r="H38" s="66"/>
      <c r="I38" s="76"/>
      <c r="J38" s="54"/>
      <c r="K38" s="54"/>
      <c r="L38" s="54"/>
      <c r="M38" s="54"/>
      <c r="N38" s="106"/>
      <c r="O38" s="107"/>
      <c r="P38" s="101"/>
      <c r="Q38" s="108"/>
      <c r="R38" s="103"/>
      <c r="S38" s="104"/>
      <c r="V38" s="109" t="str">
        <f>F$69&amp;" "&amp;E$69</f>
        <v>Анастасия Абрамович</v>
      </c>
    </row>
    <row r="39" spans="1:22" s="59" customFormat="1" ht="9.6" customHeight="1">
      <c r="A39" s="47">
        <v>17</v>
      </c>
      <c r="B39" s="48"/>
      <c r="C39" s="48"/>
      <c r="D39" s="49">
        <v>5</v>
      </c>
      <c r="E39" s="81" t="s">
        <v>145</v>
      </c>
      <c r="F39" s="51" t="s">
        <v>114</v>
      </c>
      <c r="G39" s="52"/>
      <c r="H39" s="98" t="s">
        <v>19</v>
      </c>
      <c r="I39" s="53"/>
      <c r="J39" s="54"/>
      <c r="K39" s="54"/>
      <c r="L39" s="54"/>
      <c r="M39" s="54"/>
      <c r="N39" s="78"/>
      <c r="O39" s="110"/>
      <c r="P39" s="93"/>
      <c r="Q39" s="102"/>
      <c r="R39" s="103"/>
      <c r="S39" s="104"/>
    </row>
    <row r="40" spans="1:22" s="59" customFormat="1" ht="9.6" customHeight="1">
      <c r="A40" s="62"/>
      <c r="B40" s="63"/>
      <c r="C40" s="63"/>
      <c r="D40" s="64"/>
      <c r="E40" s="65"/>
      <c r="F40" s="66"/>
      <c r="G40" s="67"/>
      <c r="H40" s="68"/>
      <c r="I40" s="69"/>
      <c r="J40" s="86" t="s">
        <v>146</v>
      </c>
      <c r="K40" s="71"/>
      <c r="L40" s="54"/>
      <c r="M40" s="54"/>
      <c r="N40" s="55"/>
      <c r="O40" s="56"/>
      <c r="P40" s="93"/>
      <c r="Q40" s="102"/>
      <c r="R40" s="103"/>
      <c r="S40" s="104"/>
    </row>
    <row r="41" spans="1:22" s="59" customFormat="1" ht="9.6" customHeight="1">
      <c r="A41" s="62">
        <v>18</v>
      </c>
      <c r="B41" s="48"/>
      <c r="C41" s="48"/>
      <c r="D41" s="74"/>
      <c r="E41" s="81" t="s">
        <v>146</v>
      </c>
      <c r="F41" s="51" t="s">
        <v>147</v>
      </c>
      <c r="G41" s="52"/>
      <c r="H41" s="51" t="s">
        <v>19</v>
      </c>
      <c r="I41" s="75"/>
      <c r="J41" s="76" t="s">
        <v>148</v>
      </c>
      <c r="K41" s="77"/>
      <c r="L41" s="54"/>
      <c r="M41" s="54"/>
      <c r="N41" s="55"/>
      <c r="O41" s="56"/>
      <c r="P41" s="93"/>
      <c r="Q41" s="102"/>
      <c r="R41" s="103"/>
      <c r="S41" s="104"/>
    </row>
    <row r="42" spans="1:22" s="59" customFormat="1" ht="9.6" customHeight="1">
      <c r="A42" s="62"/>
      <c r="B42" s="63"/>
      <c r="C42" s="63"/>
      <c r="D42" s="64"/>
      <c r="E42" s="65"/>
      <c r="F42" s="66"/>
      <c r="G42" s="67"/>
      <c r="H42" s="66"/>
      <c r="I42" s="76"/>
      <c r="J42" s="78"/>
      <c r="K42" s="79"/>
      <c r="L42" s="86" t="s">
        <v>146</v>
      </c>
      <c r="M42" s="71"/>
      <c r="N42" s="55"/>
      <c r="O42" s="56"/>
      <c r="P42" s="93"/>
      <c r="Q42" s="102"/>
      <c r="R42" s="103"/>
      <c r="S42" s="104"/>
    </row>
    <row r="43" spans="1:22" s="59" customFormat="1" ht="9.6" customHeight="1">
      <c r="A43" s="62">
        <v>19</v>
      </c>
      <c r="B43" s="48"/>
      <c r="C43" s="48"/>
      <c r="D43" s="95"/>
      <c r="E43" s="81" t="s">
        <v>149</v>
      </c>
      <c r="F43" s="51" t="s">
        <v>150</v>
      </c>
      <c r="G43" s="52"/>
      <c r="H43" s="51" t="s">
        <v>151</v>
      </c>
      <c r="I43" s="53"/>
      <c r="J43" s="54"/>
      <c r="K43" s="83"/>
      <c r="L43" s="76">
        <v>6163</v>
      </c>
      <c r="M43" s="77"/>
      <c r="N43" s="55"/>
      <c r="O43" s="56"/>
      <c r="P43" s="93"/>
      <c r="Q43" s="102"/>
      <c r="R43" s="103"/>
      <c r="S43" s="104"/>
    </row>
    <row r="44" spans="1:22" s="59" customFormat="1" ht="9.6" customHeight="1">
      <c r="A44" s="62"/>
      <c r="B44" s="85"/>
      <c r="C44" s="63"/>
      <c r="D44" s="64"/>
      <c r="E44" s="65"/>
      <c r="F44" s="66"/>
      <c r="G44" s="67"/>
      <c r="H44" s="68"/>
      <c r="I44" s="69"/>
      <c r="J44" s="112" t="s">
        <v>149</v>
      </c>
      <c r="K44" s="87"/>
      <c r="L44" s="54"/>
      <c r="M44" s="88"/>
      <c r="N44" s="55"/>
      <c r="O44" s="56"/>
      <c r="P44" s="93"/>
      <c r="Q44" s="102"/>
      <c r="R44" s="103"/>
      <c r="S44" s="104"/>
    </row>
    <row r="45" spans="1:22" s="59" customFormat="1" ht="9.6" customHeight="1">
      <c r="A45" s="62">
        <v>20</v>
      </c>
      <c r="B45" s="48"/>
      <c r="C45" s="48"/>
      <c r="D45" s="74"/>
      <c r="E45" s="81" t="s">
        <v>152</v>
      </c>
      <c r="F45" s="51" t="s">
        <v>122</v>
      </c>
      <c r="G45" s="52"/>
      <c r="H45" s="51" t="s">
        <v>19</v>
      </c>
      <c r="I45" s="75"/>
      <c r="J45" s="76" t="s">
        <v>86</v>
      </c>
      <c r="K45" s="54"/>
      <c r="L45" s="54"/>
      <c r="M45" s="83"/>
      <c r="N45" s="55"/>
      <c r="O45" s="56"/>
      <c r="P45" s="93"/>
      <c r="Q45" s="102"/>
      <c r="R45" s="103"/>
      <c r="S45" s="104"/>
    </row>
    <row r="46" spans="1:22" s="59" customFormat="1" ht="9.6" customHeight="1">
      <c r="A46" s="62"/>
      <c r="B46" s="63"/>
      <c r="C46" s="63"/>
      <c r="D46" s="64"/>
      <c r="E46" s="65"/>
      <c r="F46" s="66"/>
      <c r="G46" s="67"/>
      <c r="H46" s="66"/>
      <c r="I46" s="76"/>
      <c r="J46" s="54"/>
      <c r="K46" s="54"/>
      <c r="L46" s="78"/>
      <c r="M46" s="79"/>
      <c r="N46" s="112" t="s">
        <v>153</v>
      </c>
      <c r="O46" s="90"/>
      <c r="P46" s="93"/>
      <c r="Q46" s="102"/>
      <c r="R46" s="103"/>
      <c r="S46" s="104"/>
    </row>
    <row r="47" spans="1:22" s="59" customFormat="1" ht="9.6" customHeight="1">
      <c r="A47" s="62">
        <v>21</v>
      </c>
      <c r="B47" s="48"/>
      <c r="C47" s="48"/>
      <c r="D47" s="89" t="s">
        <v>26</v>
      </c>
      <c r="E47" s="81" t="s">
        <v>154</v>
      </c>
      <c r="F47" s="51" t="s">
        <v>131</v>
      </c>
      <c r="G47" s="52"/>
      <c r="H47" s="51" t="s">
        <v>19</v>
      </c>
      <c r="I47" s="53"/>
      <c r="J47" s="54"/>
      <c r="K47" s="54"/>
      <c r="L47" s="54"/>
      <c r="M47" s="83"/>
      <c r="N47" s="91" t="s">
        <v>155</v>
      </c>
      <c r="O47" s="92"/>
      <c r="P47" s="93"/>
      <c r="Q47" s="102"/>
      <c r="R47" s="103"/>
      <c r="S47" s="104"/>
    </row>
    <row r="48" spans="1:22" s="59" customFormat="1" ht="9.6" customHeight="1">
      <c r="A48" s="62"/>
      <c r="B48" s="63"/>
      <c r="C48" s="63"/>
      <c r="D48" s="64"/>
      <c r="E48" s="65"/>
      <c r="F48" s="66"/>
      <c r="G48" s="67"/>
      <c r="H48" s="68"/>
      <c r="I48" s="69"/>
      <c r="J48" s="112" t="s">
        <v>153</v>
      </c>
      <c r="K48" s="71"/>
      <c r="L48" s="54"/>
      <c r="M48" s="83"/>
      <c r="N48" s="55"/>
      <c r="O48" s="92"/>
      <c r="P48" s="93"/>
      <c r="Q48" s="102"/>
      <c r="R48" s="103"/>
      <c r="S48" s="104"/>
    </row>
    <row r="49" spans="1:19" s="59" customFormat="1" ht="9.6" customHeight="1">
      <c r="A49" s="62">
        <v>22</v>
      </c>
      <c r="B49" s="48"/>
      <c r="C49" s="48"/>
      <c r="D49" s="74"/>
      <c r="E49" s="81" t="s">
        <v>153</v>
      </c>
      <c r="F49" s="51" t="s">
        <v>122</v>
      </c>
      <c r="G49" s="52"/>
      <c r="H49" s="51" t="s">
        <v>115</v>
      </c>
      <c r="I49" s="75"/>
      <c r="J49" s="76" t="s">
        <v>28</v>
      </c>
      <c r="K49" s="77"/>
      <c r="L49" s="54"/>
      <c r="M49" s="83"/>
      <c r="N49" s="55"/>
      <c r="O49" s="92"/>
      <c r="P49" s="93"/>
      <c r="Q49" s="102"/>
      <c r="R49" s="103"/>
      <c r="S49" s="104"/>
    </row>
    <row r="50" spans="1:19" s="59" customFormat="1" ht="9.6" customHeight="1">
      <c r="A50" s="62"/>
      <c r="B50" s="63"/>
      <c r="C50" s="63"/>
      <c r="D50" s="64"/>
      <c r="E50" s="65"/>
      <c r="F50" s="66"/>
      <c r="G50" s="67"/>
      <c r="H50" s="66"/>
      <c r="I50" s="76"/>
      <c r="J50" s="78"/>
      <c r="K50" s="79"/>
      <c r="L50" s="112" t="s">
        <v>153</v>
      </c>
      <c r="M50" s="87"/>
      <c r="N50" s="55"/>
      <c r="O50" s="92"/>
      <c r="P50" s="93"/>
      <c r="Q50" s="102"/>
      <c r="R50" s="103"/>
      <c r="S50" s="104"/>
    </row>
    <row r="51" spans="1:19" s="59" customFormat="1" ht="9.6" customHeight="1">
      <c r="A51" s="62">
        <v>23</v>
      </c>
      <c r="B51" s="48"/>
      <c r="C51" s="48"/>
      <c r="D51" s="95"/>
      <c r="E51" s="81" t="s">
        <v>156</v>
      </c>
      <c r="F51" s="51" t="s">
        <v>131</v>
      </c>
      <c r="G51" s="52"/>
      <c r="H51" s="51" t="s">
        <v>19</v>
      </c>
      <c r="I51" s="53"/>
      <c r="J51" s="54"/>
      <c r="K51" s="83"/>
      <c r="L51" s="76" t="s">
        <v>157</v>
      </c>
      <c r="M51" s="96"/>
      <c r="N51" s="55"/>
      <c r="O51" s="92"/>
      <c r="P51" s="113"/>
      <c r="Q51" s="102"/>
      <c r="R51" s="103"/>
      <c r="S51" s="104"/>
    </row>
    <row r="52" spans="1:19" s="59" customFormat="1" ht="9.6" customHeight="1">
      <c r="A52" s="62"/>
      <c r="B52" s="63"/>
      <c r="C52" s="63"/>
      <c r="D52" s="64"/>
      <c r="E52" s="65"/>
      <c r="F52" s="66"/>
      <c r="G52" s="67"/>
      <c r="H52" s="68"/>
      <c r="I52" s="69"/>
      <c r="J52" s="112" t="s">
        <v>156</v>
      </c>
      <c r="K52" s="87"/>
      <c r="L52" s="54"/>
      <c r="M52" s="97"/>
      <c r="N52" s="55"/>
      <c r="O52" s="92"/>
      <c r="P52" s="93"/>
      <c r="Q52" s="102"/>
      <c r="R52" s="103"/>
      <c r="S52" s="104"/>
    </row>
    <row r="53" spans="1:19" s="59" customFormat="1" ht="9.6" customHeight="1">
      <c r="A53" s="47">
        <v>24</v>
      </c>
      <c r="B53" s="48"/>
      <c r="C53" s="48"/>
      <c r="D53" s="49">
        <v>3</v>
      </c>
      <c r="E53" s="81" t="s">
        <v>158</v>
      </c>
      <c r="F53" s="51" t="s">
        <v>159</v>
      </c>
      <c r="G53" s="52"/>
      <c r="H53" s="51" t="s">
        <v>19</v>
      </c>
      <c r="I53" s="75"/>
      <c r="J53" s="76" t="s">
        <v>148</v>
      </c>
      <c r="K53" s="54"/>
      <c r="L53" s="54"/>
      <c r="M53" s="54"/>
      <c r="N53" s="55"/>
      <c r="O53" s="92"/>
      <c r="P53" s="93"/>
      <c r="Q53" s="102"/>
      <c r="R53" s="103"/>
      <c r="S53" s="104"/>
    </row>
    <row r="54" spans="1:19" s="59" customFormat="1" ht="9.6" customHeight="1">
      <c r="A54" s="62"/>
      <c r="B54" s="63"/>
      <c r="C54" s="63"/>
      <c r="D54" s="99"/>
      <c r="E54" s="65"/>
      <c r="F54" s="66"/>
      <c r="G54" s="67"/>
      <c r="H54" s="66"/>
      <c r="I54" s="76"/>
      <c r="J54" s="54"/>
      <c r="K54" s="54"/>
      <c r="L54" s="54"/>
      <c r="M54" s="54"/>
      <c r="N54" s="78"/>
      <c r="O54" s="100"/>
      <c r="P54" s="101"/>
      <c r="Q54" s="102"/>
      <c r="R54" s="103"/>
      <c r="S54" s="104"/>
    </row>
    <row r="55" spans="1:19" s="59" customFormat="1" ht="9.6" customHeight="1">
      <c r="A55" s="47">
        <v>25</v>
      </c>
      <c r="B55" s="48"/>
      <c r="C55" s="48"/>
      <c r="D55" s="49">
        <v>6</v>
      </c>
      <c r="E55" s="81" t="s">
        <v>160</v>
      </c>
      <c r="F55" s="51" t="s">
        <v>161</v>
      </c>
      <c r="G55" s="52"/>
      <c r="H55" s="51" t="s">
        <v>19</v>
      </c>
      <c r="I55" s="53"/>
      <c r="J55" s="54"/>
      <c r="K55" s="54"/>
      <c r="L55" s="54"/>
      <c r="M55" s="54"/>
      <c r="N55" s="55"/>
      <c r="O55" s="92"/>
      <c r="P55" s="93"/>
      <c r="Q55" s="102"/>
      <c r="R55" s="103"/>
      <c r="S55" s="104"/>
    </row>
    <row r="56" spans="1:19" s="59" customFormat="1" ht="9.6" customHeight="1">
      <c r="A56" s="62"/>
      <c r="B56" s="63"/>
      <c r="C56" s="63"/>
      <c r="D56" s="64"/>
      <c r="E56" s="65"/>
      <c r="F56" s="66"/>
      <c r="G56" s="67"/>
      <c r="H56" s="68"/>
      <c r="I56" s="69"/>
      <c r="J56" s="112" t="s">
        <v>160</v>
      </c>
      <c r="K56" s="71"/>
      <c r="L56" s="54"/>
      <c r="M56" s="54"/>
      <c r="N56" s="55"/>
      <c r="O56" s="92"/>
      <c r="P56" s="93"/>
      <c r="Q56" s="102"/>
      <c r="R56" s="103"/>
      <c r="S56" s="104"/>
    </row>
    <row r="57" spans="1:19" s="59" customFormat="1" ht="9.6" customHeight="1">
      <c r="A57" s="62">
        <v>26</v>
      </c>
      <c r="B57" s="48"/>
      <c r="C57" s="48"/>
      <c r="D57" s="95"/>
      <c r="E57" s="81" t="s">
        <v>162</v>
      </c>
      <c r="F57" s="51" t="s">
        <v>147</v>
      </c>
      <c r="G57" s="52"/>
      <c r="H57" s="98" t="s">
        <v>19</v>
      </c>
      <c r="I57" s="75"/>
      <c r="J57" s="76" t="s">
        <v>163</v>
      </c>
      <c r="K57" s="77"/>
      <c r="L57" s="54"/>
      <c r="M57" s="54"/>
      <c r="N57" s="55"/>
      <c r="O57" s="92"/>
      <c r="P57" s="93"/>
      <c r="Q57" s="102"/>
      <c r="R57" s="103"/>
      <c r="S57" s="104"/>
    </row>
    <row r="58" spans="1:19" s="59" customFormat="1" ht="9.6" customHeight="1">
      <c r="A58" s="62"/>
      <c r="B58" s="63"/>
      <c r="C58" s="63"/>
      <c r="D58" s="64"/>
      <c r="E58" s="65"/>
      <c r="F58" s="66"/>
      <c r="G58" s="67"/>
      <c r="H58" s="66"/>
      <c r="I58" s="76"/>
      <c r="J58" s="78"/>
      <c r="K58" s="79"/>
      <c r="L58" s="112" t="s">
        <v>160</v>
      </c>
      <c r="M58" s="71"/>
      <c r="N58" s="55"/>
      <c r="O58" s="92"/>
      <c r="P58" s="93"/>
      <c r="Q58" s="102"/>
      <c r="R58" s="103"/>
      <c r="S58" s="104"/>
    </row>
    <row r="59" spans="1:19" s="59" customFormat="1" ht="9.6" customHeight="1">
      <c r="A59" s="62">
        <v>27</v>
      </c>
      <c r="B59" s="48"/>
      <c r="C59" s="48"/>
      <c r="D59" s="74"/>
      <c r="E59" s="81" t="s">
        <v>164</v>
      </c>
      <c r="F59" s="51" t="s">
        <v>150</v>
      </c>
      <c r="G59" s="52"/>
      <c r="H59" s="51" t="s">
        <v>31</v>
      </c>
      <c r="I59" s="53"/>
      <c r="J59" s="54"/>
      <c r="K59" s="83"/>
      <c r="L59" s="76" t="s">
        <v>22</v>
      </c>
      <c r="M59" s="77"/>
      <c r="N59" s="55"/>
      <c r="O59" s="92"/>
      <c r="P59" s="93"/>
      <c r="Q59" s="102"/>
      <c r="R59" s="103"/>
      <c r="S59" s="104"/>
    </row>
    <row r="60" spans="1:19" s="59" customFormat="1" ht="9.6" customHeight="1">
      <c r="A60" s="62"/>
      <c r="B60" s="85"/>
      <c r="C60" s="63"/>
      <c r="D60" s="64"/>
      <c r="E60" s="65"/>
      <c r="F60" s="66"/>
      <c r="G60" s="67"/>
      <c r="H60" s="68"/>
      <c r="I60" s="69"/>
      <c r="J60" s="112" t="s">
        <v>165</v>
      </c>
      <c r="K60" s="87"/>
      <c r="L60" s="54"/>
      <c r="M60" s="88"/>
      <c r="N60" s="55"/>
      <c r="O60" s="92"/>
      <c r="P60" s="93"/>
      <c r="Q60" s="102"/>
      <c r="R60" s="103"/>
      <c r="S60" s="104"/>
    </row>
    <row r="61" spans="1:19" s="59" customFormat="1" ht="9.6" customHeight="1">
      <c r="A61" s="62">
        <v>28</v>
      </c>
      <c r="B61" s="48"/>
      <c r="C61" s="48"/>
      <c r="D61" s="89" t="s">
        <v>26</v>
      </c>
      <c r="E61" s="81" t="s">
        <v>165</v>
      </c>
      <c r="F61" s="51" t="s">
        <v>144</v>
      </c>
      <c r="G61" s="52"/>
      <c r="H61" s="51" t="s">
        <v>19</v>
      </c>
      <c r="I61" s="75"/>
      <c r="J61" s="76" t="s">
        <v>129</v>
      </c>
      <c r="K61" s="54"/>
      <c r="L61" s="54"/>
      <c r="M61" s="83"/>
      <c r="N61" s="55"/>
      <c r="O61" s="92"/>
      <c r="P61" s="93"/>
      <c r="Q61" s="102"/>
      <c r="R61" s="103"/>
      <c r="S61" s="104"/>
    </row>
    <row r="62" spans="1:19" s="59" customFormat="1" ht="9.6" customHeight="1">
      <c r="A62" s="62"/>
      <c r="B62" s="63"/>
      <c r="C62" s="63"/>
      <c r="D62" s="64"/>
      <c r="E62" s="65"/>
      <c r="F62" s="66"/>
      <c r="G62" s="67"/>
      <c r="H62" s="66"/>
      <c r="I62" s="76"/>
      <c r="J62" s="54"/>
      <c r="K62" s="54"/>
      <c r="L62" s="78"/>
      <c r="M62" s="79"/>
      <c r="N62" s="112" t="s">
        <v>166</v>
      </c>
      <c r="O62" s="90"/>
      <c r="P62" s="93"/>
      <c r="Q62" s="102"/>
      <c r="R62" s="103"/>
      <c r="S62" s="104"/>
    </row>
    <row r="63" spans="1:19" s="59" customFormat="1" ht="9.6" customHeight="1">
      <c r="A63" s="62">
        <v>29</v>
      </c>
      <c r="B63" s="48"/>
      <c r="C63" s="48"/>
      <c r="D63" s="74"/>
      <c r="E63" s="81" t="s">
        <v>167</v>
      </c>
      <c r="F63" s="51" t="s">
        <v>111</v>
      </c>
      <c r="G63" s="52"/>
      <c r="H63" s="51" t="s">
        <v>19</v>
      </c>
      <c r="I63" s="53"/>
      <c r="J63" s="54"/>
      <c r="K63" s="54"/>
      <c r="L63" s="54"/>
      <c r="M63" s="83"/>
      <c r="N63" s="91" t="s">
        <v>97</v>
      </c>
      <c r="O63" s="56"/>
      <c r="P63" s="93"/>
      <c r="Q63" s="102"/>
      <c r="R63" s="103"/>
      <c r="S63" s="104"/>
    </row>
    <row r="64" spans="1:19" s="59" customFormat="1" ht="9.6" customHeight="1">
      <c r="A64" s="62"/>
      <c r="B64" s="63"/>
      <c r="C64" s="63"/>
      <c r="D64" s="64"/>
      <c r="E64" s="65"/>
      <c r="F64" s="66"/>
      <c r="G64" s="67"/>
      <c r="H64" s="68"/>
      <c r="I64" s="69"/>
      <c r="J64" s="112" t="s">
        <v>168</v>
      </c>
      <c r="K64" s="71"/>
      <c r="L64" s="54"/>
      <c r="M64" s="83"/>
      <c r="N64" s="55"/>
      <c r="O64" s="56"/>
      <c r="P64" s="93"/>
      <c r="Q64" s="102"/>
      <c r="R64" s="103"/>
      <c r="S64" s="104"/>
    </row>
    <row r="65" spans="1:21" s="59" customFormat="1" ht="9.6" customHeight="1">
      <c r="A65" s="62">
        <v>30</v>
      </c>
      <c r="B65" s="48"/>
      <c r="C65" s="48"/>
      <c r="D65" s="74"/>
      <c r="E65" s="81" t="s">
        <v>168</v>
      </c>
      <c r="F65" s="51" t="s">
        <v>122</v>
      </c>
      <c r="G65" s="52"/>
      <c r="H65" s="51" t="s">
        <v>47</v>
      </c>
      <c r="I65" s="75"/>
      <c r="J65" s="76" t="s">
        <v>41</v>
      </c>
      <c r="K65" s="77"/>
      <c r="L65" s="54"/>
      <c r="M65" s="83"/>
      <c r="N65" s="55"/>
      <c r="O65" s="56"/>
      <c r="P65" s="93"/>
      <c r="Q65" s="102"/>
      <c r="R65" s="103"/>
      <c r="S65" s="104"/>
    </row>
    <row r="66" spans="1:21" s="59" customFormat="1" ht="9.6" customHeight="1">
      <c r="A66" s="62"/>
      <c r="B66" s="63"/>
      <c r="C66" s="63"/>
      <c r="D66" s="64"/>
      <c r="E66" s="65"/>
      <c r="F66" s="66"/>
      <c r="G66" s="67"/>
      <c r="H66" s="66"/>
      <c r="I66" s="76"/>
      <c r="J66" s="78"/>
      <c r="K66" s="79"/>
      <c r="L66" s="112" t="s">
        <v>166</v>
      </c>
      <c r="M66" s="87"/>
      <c r="N66" s="93"/>
      <c r="O66" s="92"/>
      <c r="P66" s="114"/>
      <c r="Q66" s="104"/>
      <c r="R66" s="104"/>
      <c r="S66" s="104"/>
    </row>
    <row r="67" spans="1:21" s="59" customFormat="1" ht="9.6" customHeight="1">
      <c r="A67" s="62">
        <v>31</v>
      </c>
      <c r="B67" s="48"/>
      <c r="C67" s="48"/>
      <c r="D67" s="95"/>
      <c r="E67" s="81" t="s">
        <v>169</v>
      </c>
      <c r="F67" s="51" t="s">
        <v>170</v>
      </c>
      <c r="G67" s="52"/>
      <c r="H67" s="51" t="s">
        <v>19</v>
      </c>
      <c r="I67" s="53"/>
      <c r="J67" s="54"/>
      <c r="K67" s="83"/>
      <c r="L67" s="76" t="s">
        <v>93</v>
      </c>
      <c r="M67" s="96"/>
      <c r="N67" s="93"/>
      <c r="O67" s="115"/>
      <c r="P67" s="114"/>
      <c r="Q67" s="104"/>
      <c r="R67" s="104"/>
      <c r="S67" s="104"/>
    </row>
    <row r="68" spans="1:21" s="59" customFormat="1" ht="9.6" customHeight="1">
      <c r="A68" s="62"/>
      <c r="B68" s="63"/>
      <c r="C68" s="63"/>
      <c r="D68" s="64"/>
      <c r="E68" s="65"/>
      <c r="F68" s="66"/>
      <c r="G68" s="67"/>
      <c r="H68" s="68"/>
      <c r="I68" s="69"/>
      <c r="J68" s="112" t="s">
        <v>166</v>
      </c>
      <c r="K68" s="87"/>
      <c r="L68" s="54"/>
      <c r="M68" s="97"/>
      <c r="N68" s="93"/>
      <c r="O68" s="116"/>
      <c r="P68" s="116"/>
      <c r="Q68" s="117"/>
      <c r="R68" s="104"/>
      <c r="S68" s="104"/>
    </row>
    <row r="69" spans="1:21" s="59" customFormat="1" ht="10.5" customHeight="1">
      <c r="A69" s="47">
        <v>32</v>
      </c>
      <c r="B69" s="48"/>
      <c r="C69" s="48"/>
      <c r="D69" s="49">
        <v>2</v>
      </c>
      <c r="E69" s="81" t="s">
        <v>166</v>
      </c>
      <c r="F69" s="51" t="s">
        <v>131</v>
      </c>
      <c r="G69" s="52"/>
      <c r="H69" s="51" t="s">
        <v>19</v>
      </c>
      <c r="I69" s="75"/>
      <c r="J69" s="76" t="s">
        <v>171</v>
      </c>
      <c r="K69" s="54"/>
      <c r="L69" s="54"/>
      <c r="M69" s="54"/>
      <c r="N69" s="93"/>
      <c r="O69" s="116"/>
      <c r="P69" s="116"/>
      <c r="Q69" s="117"/>
      <c r="R69" s="104"/>
      <c r="S69" s="104"/>
      <c r="U69" s="59" t="s">
        <v>102</v>
      </c>
    </row>
    <row r="70" spans="1:21" ht="12.75" customHeight="1">
      <c r="E70" s="119"/>
      <c r="F70" s="120"/>
      <c r="G70" s="121"/>
      <c r="H70" s="120"/>
      <c r="I70" s="122"/>
      <c r="J70" s="119"/>
      <c r="K70" s="122"/>
      <c r="L70" s="123"/>
      <c r="M70" s="124"/>
      <c r="N70" s="93"/>
      <c r="O70" s="122"/>
      <c r="P70" s="123"/>
      <c r="Q70" s="266"/>
      <c r="R70" s="266"/>
      <c r="S70" s="266"/>
    </row>
    <row r="71" spans="1:21" ht="15.75" customHeight="1">
      <c r="E71" s="119"/>
      <c r="F71" s="120"/>
      <c r="G71" s="120"/>
      <c r="H71" s="120"/>
      <c r="I71" s="122"/>
      <c r="J71" s="119"/>
      <c r="K71" s="122"/>
      <c r="L71" s="123"/>
      <c r="M71" s="101"/>
      <c r="N71" s="101"/>
      <c r="O71" s="122"/>
      <c r="P71" s="123"/>
      <c r="Q71" s="125"/>
      <c r="R71" s="126"/>
      <c r="S71" s="126"/>
    </row>
    <row r="72" spans="1:21" ht="15.75" customHeight="1">
      <c r="F72" s="127"/>
      <c r="G72" s="127"/>
      <c r="H72" s="127"/>
      <c r="L72" s="126"/>
      <c r="M72" s="129"/>
      <c r="N72" s="130"/>
      <c r="P72" s="123"/>
      <c r="Q72" s="125"/>
      <c r="R72" s="126"/>
      <c r="S72" s="126"/>
    </row>
    <row r="73" spans="1:21">
      <c r="L73" s="126"/>
      <c r="M73" s="125"/>
    </row>
    <row r="74" spans="1:21">
      <c r="L74" s="126"/>
    </row>
    <row r="75" spans="1:21">
      <c r="L75" s="126"/>
    </row>
    <row r="76" spans="1:21" ht="15.75">
      <c r="D76" s="132"/>
      <c r="E76" s="133" t="s">
        <v>103</v>
      </c>
      <c r="F76" s="133"/>
      <c r="G76" s="133"/>
      <c r="H76" s="133"/>
      <c r="I76" s="134"/>
      <c r="K76" s="260" t="s">
        <v>104</v>
      </c>
      <c r="L76" s="260"/>
      <c r="M76" s="260"/>
      <c r="N76" s="260"/>
    </row>
    <row r="77" spans="1:21" ht="15.75">
      <c r="D77" s="132"/>
      <c r="E77" s="133"/>
      <c r="F77" s="133"/>
      <c r="G77" s="133"/>
      <c r="H77" s="133"/>
      <c r="I77" s="134"/>
      <c r="J77" s="133"/>
      <c r="K77" s="134"/>
      <c r="L77" s="133"/>
    </row>
    <row r="78" spans="1:21" ht="15.75">
      <c r="D78" s="132"/>
      <c r="E78" s="133"/>
      <c r="F78" s="133"/>
      <c r="G78" s="133"/>
      <c r="H78" s="133"/>
      <c r="I78" s="134"/>
      <c r="J78" s="133"/>
      <c r="K78" s="134"/>
      <c r="L78" s="133"/>
    </row>
    <row r="79" spans="1:21" ht="15.75">
      <c r="D79" s="132"/>
      <c r="E79" s="133"/>
      <c r="F79" s="133"/>
      <c r="G79" s="133"/>
      <c r="H79" s="133"/>
      <c r="I79" s="134"/>
      <c r="K79" s="133"/>
      <c r="L79" s="133"/>
    </row>
    <row r="82" spans="5:12">
      <c r="E82" s="135" t="s">
        <v>105</v>
      </c>
      <c r="F82" s="135"/>
      <c r="G82" s="135" t="s">
        <v>106</v>
      </c>
      <c r="H82" s="135"/>
      <c r="I82" s="136"/>
      <c r="J82" s="135"/>
      <c r="K82" s="136"/>
      <c r="L82" s="135"/>
    </row>
  </sheetData>
  <mergeCells count="7">
    <mergeCell ref="K76:N76"/>
    <mergeCell ref="J2:P2"/>
    <mergeCell ref="E3:F3"/>
    <mergeCell ref="J3:L3"/>
    <mergeCell ref="A4:C4"/>
    <mergeCell ref="O4:Q4"/>
    <mergeCell ref="Q70:S70"/>
  </mergeCells>
  <conditionalFormatting sqref="F67 F31 F53 F61 F69 F47 F11 F51 F13 F45 F15 F57 F17 F55 F19 F39 F21 H67 F23 F49 F25 F41 F27 F7 F29 F65 F9 F59 F33 H35 F35 F43 F37 F63">
    <cfRule type="expression" dxfId="432" priority="3" stopIfTrue="1">
      <formula>AND($D7&lt;9,$C7&gt;0)</formula>
    </cfRule>
  </conditionalFormatting>
  <conditionalFormatting sqref="J10 J58 H12 H16 H20 H24 H28 H32 H36 H40 H44 H48 H52 H56 H60 H64 L14 N22 L30 N39 L46 N54 J66 H68 J18 J26 J34 J42 J50 L62 H8">
    <cfRule type="expression" dxfId="431" priority="4" stopIfTrue="1">
      <formula>AND($N$1="CU",H8="Umpire")</formula>
    </cfRule>
    <cfRule type="expression" dxfId="430" priority="5" stopIfTrue="1">
      <formula>AND($N$1="CU",H8&lt;&gt;"Umpire",I8&lt;&gt;"")</formula>
    </cfRule>
    <cfRule type="expression" dxfId="429" priority="6" stopIfTrue="1">
      <formula>AND($N$1="CU",H8&lt;&gt;"Umpire")</formula>
    </cfRule>
  </conditionalFormatting>
  <conditionalFormatting sqref="E69 E7 E11 E17 E15 E31 E19 E21 E23 E25 E27 E29 E9 E33 E35 E37 E39 E41 E43 E45 E47 E49 E51 E53 E55 E13 E59 E61 E63 E65 E67 E57 J8 J44 J12 J16 J20 J24 J28 J32 J36 J40 J48 J52 J56 J60 J64 J68 L10 L18 L26 L34 L42 L50 L58 L66 N30 N46 N62">
    <cfRule type="cellIs" dxfId="428" priority="7" stopIfTrue="1" operator="equal">
      <formula>"Bye"</formula>
    </cfRule>
    <cfRule type="expression" dxfId="427" priority="8" stopIfTrue="1">
      <formula>AND($D7&lt;9,$C7&gt;0)</formula>
    </cfRule>
  </conditionalFormatting>
  <conditionalFormatting sqref="M72 P54 P22 M71:N71">
    <cfRule type="expression" dxfId="426" priority="9" stopIfTrue="1">
      <formula>L22="as"</formula>
    </cfRule>
    <cfRule type="expression" dxfId="425" priority="10" stopIfTrue="1">
      <formula>L22="bs"</formula>
    </cfRule>
  </conditionalFormatting>
  <conditionalFormatting sqref="P38">
    <cfRule type="expression" dxfId="424" priority="11" stopIfTrue="1">
      <formula>O39="as"</formula>
    </cfRule>
    <cfRule type="expression" dxfId="423" priority="12" stopIfTrue="1">
      <formula>O39="bs"</formula>
    </cfRule>
  </conditionalFormatting>
  <conditionalFormatting sqref="D63 D9 D31 D13 D15 D49 D59 D65 D25 D45 D41">
    <cfRule type="expression" dxfId="422" priority="13" stopIfTrue="1">
      <formula>AND($D9&gt;0,$D9&lt;9,$C9&gt;0)</formula>
    </cfRule>
    <cfRule type="expression" dxfId="421" priority="14" stopIfTrue="1">
      <formula>$D9&gt;0</formula>
    </cfRule>
    <cfRule type="expression" dxfId="420" priority="15" stopIfTrue="1">
      <formula>$E9="Bye"</formula>
    </cfRule>
  </conditionalFormatting>
  <conditionalFormatting sqref="B7 B9 B69 B13 B15 B17 B19 B21 B23 B25 B27 B29 B31 B33 B35 B37 B39 B41 B43 B45 B47 B49 B51 B53 B55 B57 B59 B61 B63 B65 B67">
    <cfRule type="cellIs" dxfId="419" priority="16" stopIfTrue="1" operator="equal">
      <formula>"DA"</formula>
    </cfRule>
  </conditionalFormatting>
  <conditionalFormatting sqref="I8 I12 I16 I20 I24 I28 I32 I36 I40 I44 I48 I52 I56 I60 I64 I68 K66 K58 K50 K42 K34 K26 K18 K10 M14 M30 M46 M62 O54 O39 O22">
    <cfRule type="expression" dxfId="418" priority="17" stopIfTrue="1">
      <formula>$N$1="CU"</formula>
    </cfRule>
  </conditionalFormatting>
  <conditionalFormatting sqref="N14">
    <cfRule type="cellIs" dxfId="417" priority="1" stopIfTrue="1" operator="equal">
      <formula>"Bye"</formula>
    </cfRule>
    <cfRule type="expression" dxfId="416" priority="2" stopIfTrue="1">
      <formula>AND($D14&lt;9,$C14&gt;0)</formula>
    </cfRule>
  </conditionalFormatting>
  <dataValidations count="1">
    <dataValidation type="list" allowBlank="1" showInputMessage="1" sqref="H8 H12 H16 H20 H24 H28 H32 H36 H40 H44 H48 H52 H56 H60 H64 H68 J66 J58 L62 N54 J50 L46 J42 N39 J34 L30 J26 N22 J18 L14 J10">
      <formula1>$T$7:$T$18</formula1>
    </dataValidation>
  </dataValidations>
  <pageMargins left="0.7" right="0.7" top="0.75" bottom="0.75" header="0.3" footer="0.3"/>
  <pageSetup paperSize="9" scale="76"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8"/>
  <sheetViews>
    <sheetView zoomScaleNormal="100" workbookViewId="0">
      <selection activeCell="P23" sqref="P23"/>
    </sheetView>
  </sheetViews>
  <sheetFormatPr defaultRowHeight="12.75"/>
  <cols>
    <col min="2" max="2" width="29.42578125" customWidth="1"/>
    <col min="3" max="6" width="11.7109375" customWidth="1"/>
    <col min="7" max="8" width="9.140625" customWidth="1"/>
  </cols>
  <sheetData>
    <row r="1" spans="1:8" ht="60.75" customHeight="1">
      <c r="B1" s="284" t="s">
        <v>172</v>
      </c>
      <c r="C1" s="284"/>
      <c r="D1" s="284"/>
      <c r="E1" s="284"/>
      <c r="F1" s="284"/>
      <c r="G1" s="284"/>
      <c r="H1" s="284"/>
    </row>
    <row r="2" spans="1:8" ht="23.25">
      <c r="B2" s="285" t="s">
        <v>173</v>
      </c>
      <c r="C2" s="285"/>
      <c r="D2" s="285"/>
      <c r="E2" s="285"/>
      <c r="F2" s="285"/>
      <c r="G2" s="285"/>
      <c r="H2" s="285"/>
    </row>
    <row r="3" spans="1:8" ht="23.25">
      <c r="B3" s="285" t="s">
        <v>174</v>
      </c>
      <c r="C3" s="285"/>
      <c r="D3" s="285"/>
      <c r="E3" s="285"/>
      <c r="F3" s="285"/>
      <c r="G3" s="285"/>
      <c r="H3" s="285"/>
    </row>
    <row r="4" spans="1:8">
      <c r="A4" s="138"/>
      <c r="B4" s="286" t="s">
        <v>175</v>
      </c>
      <c r="C4" s="286"/>
      <c r="D4" s="286"/>
      <c r="E4" s="286"/>
      <c r="F4" s="286"/>
      <c r="G4" s="286"/>
      <c r="H4" s="286"/>
    </row>
    <row r="5" spans="1:8">
      <c r="A5" s="138"/>
      <c r="B5" s="286"/>
      <c r="C5" s="286"/>
      <c r="D5" s="286"/>
      <c r="E5" s="286"/>
      <c r="F5" s="286"/>
      <c r="G5" s="286"/>
      <c r="H5" s="286"/>
    </row>
    <row r="6" spans="1:8">
      <c r="A6" s="138"/>
      <c r="B6" s="138"/>
      <c r="C6" s="138"/>
      <c r="D6" s="138"/>
      <c r="E6" s="138"/>
      <c r="F6" s="138"/>
      <c r="G6" s="138"/>
      <c r="H6" s="138"/>
    </row>
    <row r="7" spans="1:8" ht="13.5" customHeight="1" thickBot="1">
      <c r="A7" s="138"/>
      <c r="B7" s="138"/>
      <c r="C7" s="287" t="s">
        <v>0</v>
      </c>
      <c r="D7" s="287"/>
      <c r="E7" s="287"/>
      <c r="F7" s="138"/>
      <c r="G7" s="138"/>
      <c r="H7" s="138"/>
    </row>
    <row r="8" spans="1:8" ht="13.5" thickBot="1">
      <c r="A8" s="138"/>
      <c r="B8" s="139" t="s">
        <v>176</v>
      </c>
      <c r="C8" s="140">
        <v>1</v>
      </c>
      <c r="D8" s="140">
        <v>2</v>
      </c>
      <c r="E8" s="140">
        <v>3</v>
      </c>
      <c r="F8" s="141">
        <v>4</v>
      </c>
      <c r="G8" s="142" t="s">
        <v>177</v>
      </c>
      <c r="H8" s="143" t="s">
        <v>178</v>
      </c>
    </row>
    <row r="9" spans="1:8" ht="22.5" customHeight="1" thickTop="1">
      <c r="A9" s="138"/>
      <c r="B9" s="281" t="s">
        <v>17</v>
      </c>
      <c r="C9" s="144"/>
      <c r="D9" s="145">
        <v>0</v>
      </c>
      <c r="E9" s="145">
        <v>0</v>
      </c>
      <c r="F9" s="146">
        <v>0</v>
      </c>
      <c r="G9" s="282">
        <v>0</v>
      </c>
      <c r="H9" s="283">
        <v>4</v>
      </c>
    </row>
    <row r="10" spans="1:8" ht="22.5" customHeight="1">
      <c r="A10" s="138"/>
      <c r="B10" s="277"/>
      <c r="C10" s="147"/>
      <c r="D10" s="148" t="s">
        <v>179</v>
      </c>
      <c r="E10" s="148" t="s">
        <v>180</v>
      </c>
      <c r="F10" s="146" t="s">
        <v>181</v>
      </c>
      <c r="G10" s="278"/>
      <c r="H10" s="279"/>
    </row>
    <row r="11" spans="1:8" ht="21.75" customHeight="1">
      <c r="A11" s="138"/>
      <c r="B11" s="267" t="s">
        <v>90</v>
      </c>
      <c r="C11" s="148">
        <v>1</v>
      </c>
      <c r="D11" s="149"/>
      <c r="E11" s="148">
        <v>0</v>
      </c>
      <c r="F11" s="146">
        <v>1</v>
      </c>
      <c r="G11" s="269" t="s">
        <v>182</v>
      </c>
      <c r="H11" s="271">
        <v>2</v>
      </c>
    </row>
    <row r="12" spans="1:8" ht="22.5" customHeight="1">
      <c r="A12" s="138"/>
      <c r="B12" s="277"/>
      <c r="C12" s="148" t="s">
        <v>101</v>
      </c>
      <c r="D12" s="147"/>
      <c r="E12" s="148" t="s">
        <v>183</v>
      </c>
      <c r="F12" s="146" t="s">
        <v>48</v>
      </c>
      <c r="G12" s="278"/>
      <c r="H12" s="279"/>
    </row>
    <row r="13" spans="1:8" ht="21" customHeight="1">
      <c r="A13" s="138"/>
      <c r="B13" s="267" t="s">
        <v>71</v>
      </c>
      <c r="C13" s="148">
        <v>1</v>
      </c>
      <c r="D13" s="148">
        <v>1</v>
      </c>
      <c r="E13" s="149"/>
      <c r="F13" s="146">
        <v>1</v>
      </c>
      <c r="G13" s="269" t="s">
        <v>184</v>
      </c>
      <c r="H13" s="271">
        <v>1</v>
      </c>
    </row>
    <row r="14" spans="1:8" ht="19.5" customHeight="1">
      <c r="A14" s="138"/>
      <c r="B14" s="277"/>
      <c r="C14" s="148" t="s">
        <v>185</v>
      </c>
      <c r="D14" s="148" t="s">
        <v>186</v>
      </c>
      <c r="E14" s="147"/>
      <c r="F14" s="146" t="s">
        <v>185</v>
      </c>
      <c r="G14" s="278"/>
      <c r="H14" s="279"/>
    </row>
    <row r="15" spans="1:8" ht="19.5" customHeight="1">
      <c r="A15" s="138"/>
      <c r="B15" s="267" t="s">
        <v>52</v>
      </c>
      <c r="C15" s="148">
        <v>1</v>
      </c>
      <c r="D15" s="148">
        <v>0</v>
      </c>
      <c r="E15" s="148">
        <v>0</v>
      </c>
      <c r="F15" s="150"/>
      <c r="G15" s="269" t="s">
        <v>182</v>
      </c>
      <c r="H15" s="271">
        <v>3</v>
      </c>
    </row>
    <row r="16" spans="1:8" ht="21.75" customHeight="1" thickBot="1">
      <c r="A16" s="138"/>
      <c r="B16" s="268"/>
      <c r="C16" s="146" t="s">
        <v>187</v>
      </c>
      <c r="D16" s="146" t="s">
        <v>188</v>
      </c>
      <c r="E16" s="146" t="s">
        <v>180</v>
      </c>
      <c r="F16" s="151"/>
      <c r="G16" s="270"/>
      <c r="H16" s="272"/>
    </row>
    <row r="17" spans="1:8">
      <c r="A17" s="138"/>
      <c r="B17" s="138"/>
      <c r="C17" s="138"/>
      <c r="D17" s="138"/>
      <c r="E17" s="138"/>
      <c r="F17" s="138"/>
      <c r="G17" s="138"/>
      <c r="H17" s="138"/>
    </row>
    <row r="18" spans="1:8" ht="13.5" customHeight="1" thickBot="1">
      <c r="A18" s="138"/>
      <c r="B18" s="138"/>
      <c r="C18" s="280" t="s">
        <v>107</v>
      </c>
      <c r="D18" s="280"/>
      <c r="E18" s="280"/>
      <c r="F18" s="138"/>
      <c r="G18" s="138"/>
      <c r="H18" s="138"/>
    </row>
    <row r="19" spans="1:8" ht="13.5" thickBot="1">
      <c r="A19" s="138"/>
      <c r="B19" s="139" t="s">
        <v>176</v>
      </c>
      <c r="C19" s="140">
        <v>1</v>
      </c>
      <c r="D19" s="140">
        <v>2</v>
      </c>
      <c r="E19" s="140">
        <v>3</v>
      </c>
      <c r="F19" s="141">
        <v>4</v>
      </c>
      <c r="G19" s="142" t="s">
        <v>177</v>
      </c>
      <c r="H19" s="143" t="s">
        <v>178</v>
      </c>
    </row>
    <row r="20" spans="1:8" ht="21" customHeight="1" thickTop="1">
      <c r="A20" s="138"/>
      <c r="B20" s="281" t="s">
        <v>108</v>
      </c>
      <c r="C20" s="144"/>
      <c r="D20" s="145">
        <v>1</v>
      </c>
      <c r="E20" s="145">
        <v>1</v>
      </c>
      <c r="F20" s="152">
        <v>1</v>
      </c>
      <c r="G20" s="282" t="s">
        <v>189</v>
      </c>
      <c r="H20" s="283">
        <v>1</v>
      </c>
    </row>
    <row r="21" spans="1:8" ht="21.75" customHeight="1">
      <c r="A21" s="138"/>
      <c r="B21" s="277"/>
      <c r="C21" s="147"/>
      <c r="D21" s="148" t="s">
        <v>185</v>
      </c>
      <c r="E21" s="148" t="s">
        <v>123</v>
      </c>
      <c r="F21" s="146" t="s">
        <v>76</v>
      </c>
      <c r="G21" s="278"/>
      <c r="H21" s="279"/>
    </row>
    <row r="22" spans="1:8" ht="21.75" customHeight="1">
      <c r="A22" s="138"/>
      <c r="B22" s="267" t="s">
        <v>166</v>
      </c>
      <c r="C22" s="148">
        <v>0</v>
      </c>
      <c r="D22" s="149"/>
      <c r="E22" s="148">
        <v>1</v>
      </c>
      <c r="F22" s="146">
        <v>1</v>
      </c>
      <c r="G22" s="269" t="s">
        <v>184</v>
      </c>
      <c r="H22" s="271">
        <v>2</v>
      </c>
    </row>
    <row r="23" spans="1:8" ht="20.25" customHeight="1">
      <c r="A23" s="138"/>
      <c r="B23" s="277"/>
      <c r="C23" s="148" t="s">
        <v>180</v>
      </c>
      <c r="D23" s="147"/>
      <c r="E23" s="148" t="s">
        <v>190</v>
      </c>
      <c r="F23" s="146" t="s">
        <v>127</v>
      </c>
      <c r="G23" s="278"/>
      <c r="H23" s="279"/>
    </row>
    <row r="24" spans="1:8" ht="19.5" customHeight="1">
      <c r="A24" s="138"/>
      <c r="B24" s="267" t="s">
        <v>130</v>
      </c>
      <c r="C24" s="148">
        <v>0</v>
      </c>
      <c r="D24" s="148">
        <v>0</v>
      </c>
      <c r="E24" s="149"/>
      <c r="F24" s="146">
        <v>1</v>
      </c>
      <c r="G24" s="269" t="s">
        <v>182</v>
      </c>
      <c r="H24" s="271">
        <v>3</v>
      </c>
    </row>
    <row r="25" spans="1:8" ht="19.5" customHeight="1">
      <c r="A25" s="138"/>
      <c r="B25" s="277"/>
      <c r="C25" s="148" t="s">
        <v>191</v>
      </c>
      <c r="D25" s="148" t="s">
        <v>192</v>
      </c>
      <c r="E25" s="147"/>
      <c r="F25" s="146" t="s">
        <v>193</v>
      </c>
      <c r="G25" s="278"/>
      <c r="H25" s="279"/>
    </row>
    <row r="26" spans="1:8" ht="19.5" customHeight="1">
      <c r="A26" s="138"/>
      <c r="B26" s="267" t="s">
        <v>153</v>
      </c>
      <c r="C26" s="148">
        <v>0</v>
      </c>
      <c r="D26" s="148">
        <v>0</v>
      </c>
      <c r="E26" s="148">
        <v>0</v>
      </c>
      <c r="F26" s="150"/>
      <c r="G26" s="269">
        <v>0</v>
      </c>
      <c r="H26" s="271">
        <v>4</v>
      </c>
    </row>
    <row r="27" spans="1:8" ht="20.25" customHeight="1" thickBot="1">
      <c r="A27" s="138"/>
      <c r="B27" s="268"/>
      <c r="C27" s="153" t="s">
        <v>194</v>
      </c>
      <c r="D27" s="153" t="s">
        <v>195</v>
      </c>
      <c r="E27" s="153" t="s">
        <v>196</v>
      </c>
      <c r="F27" s="151"/>
      <c r="G27" s="270"/>
      <c r="H27" s="272"/>
    </row>
    <row r="28" spans="1:8">
      <c r="A28" s="138"/>
      <c r="B28" s="138"/>
      <c r="C28" s="138"/>
      <c r="D28" s="138"/>
      <c r="E28" s="138"/>
      <c r="F28" s="138"/>
      <c r="G28" s="138"/>
      <c r="H28" s="138"/>
    </row>
    <row r="29" spans="1:8">
      <c r="C29" s="273" t="s">
        <v>197</v>
      </c>
      <c r="D29" s="274"/>
      <c r="E29" s="274"/>
      <c r="F29" s="275"/>
    </row>
    <row r="33" spans="2:9" ht="18">
      <c r="B33" s="154" t="s">
        <v>103</v>
      </c>
      <c r="C33" s="154"/>
      <c r="D33" s="154"/>
      <c r="E33" s="119"/>
      <c r="F33" s="276" t="s">
        <v>104</v>
      </c>
      <c r="G33" s="276"/>
      <c r="H33" s="276"/>
    </row>
    <row r="38" spans="2:9" ht="18">
      <c r="B38" s="276" t="s">
        <v>198</v>
      </c>
      <c r="C38" s="276"/>
      <c r="D38" s="154"/>
      <c r="E38" s="119"/>
      <c r="F38" s="276" t="s">
        <v>199</v>
      </c>
      <c r="G38" s="276"/>
      <c r="H38" s="276"/>
      <c r="I38" s="276"/>
    </row>
  </sheetData>
  <mergeCells count="34">
    <mergeCell ref="B9:B10"/>
    <mergeCell ref="G9:G10"/>
    <mergeCell ref="H9:H10"/>
    <mergeCell ref="B1:H1"/>
    <mergeCell ref="B2:H2"/>
    <mergeCell ref="B3:H3"/>
    <mergeCell ref="B4:H5"/>
    <mergeCell ref="C7:E7"/>
    <mergeCell ref="B11:B12"/>
    <mergeCell ref="G11:G12"/>
    <mergeCell ref="H11:H12"/>
    <mergeCell ref="B13:B14"/>
    <mergeCell ref="G13:G14"/>
    <mergeCell ref="H13:H14"/>
    <mergeCell ref="B15:B16"/>
    <mergeCell ref="G15:G16"/>
    <mergeCell ref="H15:H16"/>
    <mergeCell ref="C18:E18"/>
    <mergeCell ref="B20:B21"/>
    <mergeCell ref="G20:G21"/>
    <mergeCell ref="H20:H21"/>
    <mergeCell ref="B38:C38"/>
    <mergeCell ref="F38:I38"/>
    <mergeCell ref="B22:B23"/>
    <mergeCell ref="G22:G23"/>
    <mergeCell ref="H22:H23"/>
    <mergeCell ref="B24:B25"/>
    <mergeCell ref="G24:G25"/>
    <mergeCell ref="H24:H25"/>
    <mergeCell ref="B26:B27"/>
    <mergeCell ref="G26:G27"/>
    <mergeCell ref="H26:H27"/>
    <mergeCell ref="C29:F29"/>
    <mergeCell ref="F33:H33"/>
  </mergeCells>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82"/>
  <sheetViews>
    <sheetView topLeftCell="A59" zoomScale="145" zoomScaleNormal="145" workbookViewId="0">
      <selection activeCell="P23" sqref="P23"/>
    </sheetView>
  </sheetViews>
  <sheetFormatPr defaultRowHeight="12.75"/>
  <cols>
    <col min="1" max="1" width="3.28515625" style="118" customWidth="1"/>
    <col min="2" max="2" width="4.85546875" style="118" customWidth="1"/>
    <col min="3" max="3" width="0.140625" style="118" customWidth="1"/>
    <col min="4" max="4" width="4.28515625" style="118" customWidth="1"/>
    <col min="5" max="5" width="15.7109375" style="118" customWidth="1"/>
    <col min="6" max="6" width="2.7109375" style="118" customWidth="1"/>
    <col min="7" max="7" width="7.7109375" style="118" customWidth="1"/>
    <col min="8" max="8" width="5.85546875" style="118" customWidth="1"/>
    <col min="9" max="9" width="4.5703125" style="252" customWidth="1"/>
    <col min="10" max="10" width="12.140625" style="118" customWidth="1"/>
    <col min="11" max="11" width="1.7109375" style="252" customWidth="1"/>
    <col min="12" max="12" width="10.7109375" style="118" customWidth="1"/>
    <col min="13" max="13" width="1.7109375" style="253" customWidth="1"/>
    <col min="14" max="14" width="10.7109375" style="118" customWidth="1"/>
    <col min="15" max="15" width="1.7109375" style="252" customWidth="1"/>
    <col min="16" max="16" width="9.85546875" style="118" customWidth="1"/>
    <col min="17" max="17" width="6.140625" style="253" customWidth="1"/>
    <col min="18" max="18" width="0" style="118" hidden="1" customWidth="1"/>
    <col min="19" max="19" width="8.5703125" style="118" customWidth="1"/>
    <col min="20" max="20" width="7.140625" style="118" hidden="1" customWidth="1"/>
    <col min="21" max="16384" width="9.140625" style="118"/>
  </cols>
  <sheetData>
    <row r="1" spans="1:20" s="160" customFormat="1" ht="21.75" customHeight="1">
      <c r="A1" s="155"/>
      <c r="B1" s="156"/>
      <c r="C1" s="157"/>
      <c r="D1" s="290" t="s">
        <v>0</v>
      </c>
      <c r="E1" s="290"/>
      <c r="F1" s="157"/>
      <c r="G1" s="157"/>
      <c r="H1" s="157"/>
      <c r="I1" s="158"/>
      <c r="J1" s="159"/>
      <c r="K1" s="158"/>
      <c r="L1" s="159"/>
      <c r="M1" s="158"/>
      <c r="N1" s="158" t="s">
        <v>1</v>
      </c>
      <c r="O1" s="158"/>
      <c r="P1" s="157"/>
      <c r="Q1" s="158"/>
    </row>
    <row r="2" spans="1:20" s="166" customFormat="1">
      <c r="A2" s="161">
        <f>'[2]Week SetUp'!$A$8</f>
        <v>0</v>
      </c>
      <c r="B2" s="162"/>
      <c r="C2" s="163"/>
      <c r="D2" s="159" t="s">
        <v>200</v>
      </c>
      <c r="E2" s="163"/>
      <c r="F2" s="164"/>
      <c r="G2" s="163"/>
      <c r="H2" s="163"/>
      <c r="I2" s="165"/>
      <c r="J2" s="291" t="s">
        <v>3</v>
      </c>
      <c r="K2" s="291"/>
      <c r="L2" s="291"/>
      <c r="M2" s="291"/>
      <c r="N2" s="291"/>
      <c r="O2" s="291"/>
      <c r="P2" s="291"/>
      <c r="Q2" s="165"/>
    </row>
    <row r="3" spans="1:20" s="170" customFormat="1" ht="11.25" customHeight="1">
      <c r="A3" s="167"/>
      <c r="B3" s="167"/>
      <c r="C3" s="167"/>
      <c r="D3" s="262" t="s">
        <v>4</v>
      </c>
      <c r="E3" s="262"/>
      <c r="F3" s="262"/>
      <c r="G3" s="262"/>
      <c r="H3" s="167"/>
      <c r="I3" s="168"/>
      <c r="J3" s="263" t="s">
        <v>201</v>
      </c>
      <c r="K3" s="263"/>
      <c r="L3" s="263"/>
      <c r="M3" s="168"/>
      <c r="N3" s="167" t="s">
        <v>103</v>
      </c>
      <c r="O3" s="168"/>
      <c r="P3" s="167"/>
      <c r="Q3" s="169"/>
    </row>
    <row r="4" spans="1:20" s="178" customFormat="1" ht="11.25" customHeight="1" thickBot="1">
      <c r="A4" s="292"/>
      <c r="B4" s="292"/>
      <c r="C4" s="292"/>
      <c r="D4" s="171"/>
      <c r="E4" s="171"/>
      <c r="F4" s="24"/>
      <c r="G4" s="172"/>
      <c r="H4" s="171"/>
      <c r="I4" s="173"/>
      <c r="J4" s="174"/>
      <c r="K4" s="175"/>
      <c r="L4" s="176" t="str">
        <f>'[2]Week SetUp'!$C$12</f>
        <v xml:space="preserve"> </v>
      </c>
      <c r="M4" s="173"/>
      <c r="N4" s="293" t="s">
        <v>7</v>
      </c>
      <c r="O4" s="293"/>
      <c r="P4" s="293"/>
      <c r="Q4" s="177"/>
    </row>
    <row r="5" spans="1:20" s="170" customFormat="1" ht="9.75">
      <c r="A5" s="179"/>
      <c r="B5" s="180" t="s">
        <v>8</v>
      </c>
      <c r="C5" s="180" t="str">
        <f>IF(OR(F2="Week 3",F2="Masters"),"CP","Rank")</f>
        <v>Rank</v>
      </c>
      <c r="D5" s="180" t="s">
        <v>10</v>
      </c>
      <c r="E5" s="181" t="s">
        <v>202</v>
      </c>
      <c r="F5" s="181" t="s">
        <v>203</v>
      </c>
      <c r="G5" s="181"/>
      <c r="H5" s="181" t="s">
        <v>13</v>
      </c>
      <c r="I5" s="181"/>
      <c r="J5" s="180" t="s">
        <v>15</v>
      </c>
      <c r="K5" s="182"/>
      <c r="L5" s="180" t="s">
        <v>16</v>
      </c>
      <c r="M5" s="182"/>
      <c r="N5" s="180" t="s">
        <v>204</v>
      </c>
      <c r="O5" s="182"/>
      <c r="P5" s="180" t="s">
        <v>205</v>
      </c>
      <c r="Q5" s="183"/>
    </row>
    <row r="6" spans="1:20" s="170" customFormat="1" ht="3.75" customHeight="1" thickBot="1">
      <c r="A6" s="184"/>
      <c r="B6" s="185"/>
      <c r="C6" s="185"/>
      <c r="D6" s="185"/>
      <c r="E6" s="186"/>
      <c r="F6" s="186"/>
      <c r="G6" s="187"/>
      <c r="H6" s="186"/>
      <c r="I6" s="188"/>
      <c r="J6" s="185"/>
      <c r="K6" s="188"/>
      <c r="L6" s="185"/>
      <c r="M6" s="188"/>
      <c r="N6" s="185"/>
      <c r="O6" s="188"/>
      <c r="P6" s="185"/>
      <c r="Q6" s="189"/>
    </row>
    <row r="7" spans="1:20" s="197" customFormat="1" ht="10.5" customHeight="1">
      <c r="A7" s="190">
        <v>1</v>
      </c>
      <c r="B7" s="191"/>
      <c r="C7" s="191"/>
      <c r="D7" s="192"/>
      <c r="E7" s="193" t="s">
        <v>17</v>
      </c>
      <c r="F7" s="193"/>
      <c r="G7" s="193" t="s">
        <v>18</v>
      </c>
      <c r="H7" s="193" t="s">
        <v>19</v>
      </c>
      <c r="I7" s="194" t="s">
        <v>19</v>
      </c>
      <c r="J7" s="195"/>
      <c r="K7" s="196"/>
      <c r="L7" s="195"/>
      <c r="M7" s="196"/>
      <c r="N7" s="195"/>
      <c r="O7" s="196"/>
      <c r="P7" s="195"/>
      <c r="Q7" s="196"/>
      <c r="T7" s="198" t="str">
        <f>[2]Officials!P24</f>
        <v>Umpire</v>
      </c>
    </row>
    <row r="8" spans="1:20" s="197" customFormat="1" ht="9.6" customHeight="1">
      <c r="A8" s="99"/>
      <c r="B8" s="199"/>
      <c r="C8" s="199"/>
      <c r="D8" s="199"/>
      <c r="E8" s="193" t="s">
        <v>52</v>
      </c>
      <c r="F8" s="193"/>
      <c r="G8" s="200" t="s">
        <v>34</v>
      </c>
      <c r="H8" s="193" t="s">
        <v>44</v>
      </c>
      <c r="I8" s="201"/>
      <c r="J8" s="202"/>
      <c r="K8" s="196"/>
      <c r="L8" s="195"/>
      <c r="M8" s="196"/>
      <c r="N8" s="195"/>
      <c r="O8" s="196"/>
      <c r="P8" s="195"/>
      <c r="Q8" s="196"/>
      <c r="T8" s="203" t="str">
        <f>[2]Officials!P25</f>
        <v xml:space="preserve"> </v>
      </c>
    </row>
    <row r="9" spans="1:20" s="197" customFormat="1" ht="9.6" customHeight="1">
      <c r="A9" s="99"/>
      <c r="B9" s="99"/>
      <c r="C9" s="99"/>
      <c r="D9" s="99"/>
      <c r="E9" s="204"/>
      <c r="F9" s="204"/>
      <c r="G9" s="205"/>
      <c r="H9" s="206"/>
      <c r="I9" s="207"/>
      <c r="J9" s="191" t="s">
        <v>17</v>
      </c>
      <c r="K9" s="208"/>
      <c r="L9" s="195"/>
      <c r="M9" s="196"/>
      <c r="N9" s="195"/>
      <c r="O9" s="196"/>
      <c r="P9" s="195"/>
      <c r="Q9" s="196"/>
      <c r="T9" s="203" t="str">
        <f>[2]Officials!P26</f>
        <v xml:space="preserve"> </v>
      </c>
    </row>
    <row r="10" spans="1:20" s="197" customFormat="1" ht="9.6" customHeight="1">
      <c r="A10" s="99"/>
      <c r="B10" s="99"/>
      <c r="C10" s="99"/>
      <c r="D10" s="99"/>
      <c r="E10" s="204"/>
      <c r="F10" s="204"/>
      <c r="G10" s="205"/>
      <c r="H10" s="209"/>
      <c r="I10" s="210"/>
      <c r="J10" s="211" t="s">
        <v>52</v>
      </c>
      <c r="K10" s="212"/>
      <c r="L10" s="195"/>
      <c r="M10" s="196"/>
      <c r="N10" s="195"/>
      <c r="O10" s="196"/>
      <c r="P10" s="195"/>
      <c r="Q10" s="196"/>
      <c r="T10" s="203" t="str">
        <f>[2]Officials!P27</f>
        <v xml:space="preserve"> </v>
      </c>
    </row>
    <row r="11" spans="1:20" s="197" customFormat="1" ht="9.6" customHeight="1">
      <c r="A11" s="99">
        <v>2</v>
      </c>
      <c r="B11" s="211"/>
      <c r="C11" s="211"/>
      <c r="D11" s="74"/>
      <c r="E11" s="213" t="s">
        <v>206</v>
      </c>
      <c r="F11" s="213"/>
      <c r="G11" s="200"/>
      <c r="H11" s="191"/>
      <c r="I11" s="214"/>
      <c r="J11" s="195"/>
      <c r="K11" s="215"/>
      <c r="L11" s="216"/>
      <c r="M11" s="208"/>
      <c r="N11" s="195"/>
      <c r="O11" s="196"/>
      <c r="P11" s="195"/>
      <c r="Q11" s="196"/>
      <c r="T11" s="203" t="str">
        <f>[2]Officials!P28</f>
        <v xml:space="preserve"> </v>
      </c>
    </row>
    <row r="12" spans="1:20" s="197" customFormat="1" ht="9.6" customHeight="1">
      <c r="A12" s="99"/>
      <c r="B12" s="199"/>
      <c r="C12" s="199"/>
      <c r="D12" s="199"/>
      <c r="E12" s="213" t="s">
        <v>206</v>
      </c>
      <c r="F12" s="213"/>
      <c r="G12" s="200"/>
      <c r="H12" s="191"/>
      <c r="I12" s="201"/>
      <c r="J12" s="195"/>
      <c r="K12" s="215"/>
      <c r="L12" s="217"/>
      <c r="M12" s="218"/>
      <c r="N12" s="195"/>
      <c r="O12" s="196"/>
      <c r="P12" s="195"/>
      <c r="Q12" s="196"/>
      <c r="T12" s="203" t="str">
        <f>[2]Officials!P29</f>
        <v xml:space="preserve"> </v>
      </c>
    </row>
    <row r="13" spans="1:20" s="197" customFormat="1" ht="9.6" customHeight="1">
      <c r="A13" s="99"/>
      <c r="B13" s="99"/>
      <c r="C13" s="99"/>
      <c r="D13" s="64"/>
      <c r="E13" s="204"/>
      <c r="F13" s="204"/>
      <c r="G13" s="205"/>
      <c r="H13" s="206"/>
      <c r="I13" s="219"/>
      <c r="J13" s="195"/>
      <c r="K13" s="207"/>
      <c r="L13" s="191" t="s">
        <v>17</v>
      </c>
      <c r="M13" s="196"/>
      <c r="N13" s="195"/>
      <c r="O13" s="196"/>
      <c r="P13" s="195"/>
      <c r="Q13" s="196"/>
      <c r="T13" s="203" t="str">
        <f>[2]Officials!P30</f>
        <v xml:space="preserve"> </v>
      </c>
    </row>
    <row r="14" spans="1:20" s="197" customFormat="1" ht="9.6" customHeight="1">
      <c r="A14" s="99"/>
      <c r="B14" s="99"/>
      <c r="C14" s="99"/>
      <c r="D14" s="64"/>
      <c r="E14" s="204"/>
      <c r="F14" s="204"/>
      <c r="G14" s="205"/>
      <c r="H14" s="206"/>
      <c r="I14" s="219"/>
      <c r="J14" s="220"/>
      <c r="L14" s="211" t="s">
        <v>52</v>
      </c>
      <c r="M14" s="212"/>
      <c r="N14" s="195"/>
      <c r="O14" s="196"/>
      <c r="P14" s="195"/>
      <c r="Q14" s="196"/>
      <c r="T14" s="203" t="str">
        <f>[2]Officials!P31</f>
        <v xml:space="preserve"> </v>
      </c>
    </row>
    <row r="15" spans="1:20" s="197" customFormat="1" ht="9.6" customHeight="1">
      <c r="A15" s="199">
        <v>3</v>
      </c>
      <c r="B15" s="211"/>
      <c r="C15" s="211" t="str">
        <f>IF($D15="","",IF($F$2="Week 3",VLOOKUP($D15,'[2]Do Main Draw Prep Wk34'!$A$7:$V$23,21),VLOOKUP($D15,'[2]Do Main Draw Prep Fut&amp;Wk12'!$A$7:$V$23,21)))</f>
        <v/>
      </c>
      <c r="D15" s="74"/>
      <c r="E15" s="213" t="s">
        <v>50</v>
      </c>
      <c r="F15" s="213"/>
      <c r="G15" s="200" t="s">
        <v>24</v>
      </c>
      <c r="H15" s="191" t="s">
        <v>44</v>
      </c>
      <c r="I15" s="194"/>
      <c r="J15" s="195"/>
      <c r="K15" s="215"/>
      <c r="L15" s="99" t="s">
        <v>207</v>
      </c>
      <c r="M15" s="215"/>
      <c r="N15" s="216"/>
      <c r="O15" s="196"/>
      <c r="P15" s="195"/>
      <c r="Q15" s="196"/>
      <c r="T15" s="203" t="str">
        <f>[2]Officials!P32</f>
        <v xml:space="preserve"> </v>
      </c>
    </row>
    <row r="16" spans="1:20" s="197" customFormat="1" ht="9.6" customHeight="1">
      <c r="A16" s="99"/>
      <c r="B16" s="199"/>
      <c r="C16" s="199"/>
      <c r="D16" s="199"/>
      <c r="E16" s="213" t="s">
        <v>69</v>
      </c>
      <c r="F16" s="213"/>
      <c r="G16" s="200" t="s">
        <v>30</v>
      </c>
      <c r="H16" s="191" t="s">
        <v>70</v>
      </c>
      <c r="I16" s="201"/>
      <c r="J16" s="202"/>
      <c r="K16" s="215"/>
      <c r="L16" s="195"/>
      <c r="M16" s="215"/>
      <c r="N16" s="195"/>
      <c r="O16" s="196"/>
      <c r="P16" s="195"/>
      <c r="Q16" s="196"/>
      <c r="T16" s="203" t="str">
        <f>[2]Officials!P33</f>
        <v xml:space="preserve"> </v>
      </c>
    </row>
    <row r="17" spans="1:20" s="197" customFormat="1" ht="9.6" customHeight="1">
      <c r="A17" s="99"/>
      <c r="B17" s="99"/>
      <c r="C17" s="99"/>
      <c r="D17" s="64"/>
      <c r="E17" s="204"/>
      <c r="F17" s="204"/>
      <c r="G17" s="205"/>
      <c r="H17" s="206"/>
      <c r="I17" s="207"/>
      <c r="J17" s="213" t="s">
        <v>72</v>
      </c>
      <c r="K17" s="221"/>
      <c r="L17" s="195"/>
      <c r="M17" s="215"/>
      <c r="N17" s="195"/>
      <c r="O17" s="196"/>
      <c r="P17" s="195"/>
      <c r="Q17" s="196"/>
      <c r="T17" s="203" t="str">
        <f>[2]Officials!P34</f>
        <v xml:space="preserve"> </v>
      </c>
    </row>
    <row r="18" spans="1:20" s="197" customFormat="1" ht="9.6" customHeight="1" thickBot="1">
      <c r="A18" s="99"/>
      <c r="B18" s="99"/>
      <c r="C18" s="99"/>
      <c r="D18" s="64"/>
      <c r="E18" s="204"/>
      <c r="F18" s="204"/>
      <c r="G18" s="205"/>
      <c r="H18" s="209"/>
      <c r="J18" s="213" t="s">
        <v>84</v>
      </c>
      <c r="K18" s="201"/>
      <c r="L18" s="195"/>
      <c r="M18" s="215"/>
      <c r="N18" s="195"/>
      <c r="O18" s="196"/>
      <c r="P18" s="195"/>
      <c r="Q18" s="196"/>
      <c r="T18" s="222" t="str">
        <f>[2]Officials!P35</f>
        <v>None</v>
      </c>
    </row>
    <row r="19" spans="1:20" s="197" customFormat="1" ht="9.6" customHeight="1">
      <c r="A19" s="99">
        <v>4</v>
      </c>
      <c r="B19" s="211"/>
      <c r="C19" s="211" t="str">
        <f>IF($D19="","",IF($F$2="Week 3",VLOOKUP($D19,'[2]Do Main Draw Prep Wk34'!$A$7:$V$23,21),VLOOKUP($D19,'[2]Do Main Draw Prep Fut&amp;Wk12'!$A$7:$V$23,21)))</f>
        <v/>
      </c>
      <c r="D19" s="74"/>
      <c r="E19" s="213" t="s">
        <v>72</v>
      </c>
      <c r="F19" s="213"/>
      <c r="G19" s="200" t="s">
        <v>73</v>
      </c>
      <c r="H19" s="191" t="s">
        <v>19</v>
      </c>
      <c r="I19" s="214"/>
      <c r="J19" s="99" t="s">
        <v>39</v>
      </c>
      <c r="K19" s="196"/>
      <c r="L19" s="216"/>
      <c r="M19" s="221"/>
      <c r="N19" s="195"/>
      <c r="O19" s="196"/>
      <c r="P19" s="195"/>
      <c r="Q19" s="196"/>
    </row>
    <row r="20" spans="1:20" s="197" customFormat="1" ht="9.6" customHeight="1">
      <c r="A20" s="99"/>
      <c r="B20" s="199"/>
      <c r="C20" s="199"/>
      <c r="D20" s="199"/>
      <c r="E20" s="213" t="s">
        <v>84</v>
      </c>
      <c r="F20" s="213"/>
      <c r="G20" s="200" t="s">
        <v>85</v>
      </c>
      <c r="H20" s="191" t="s">
        <v>19</v>
      </c>
      <c r="I20" s="201"/>
      <c r="J20" s="99"/>
      <c r="K20" s="196"/>
      <c r="L20" s="217"/>
      <c r="M20" s="223"/>
      <c r="N20" s="195"/>
      <c r="O20" s="196"/>
      <c r="P20" s="195"/>
      <c r="Q20" s="196"/>
    </row>
    <row r="21" spans="1:20" s="197" customFormat="1" ht="9.6" customHeight="1">
      <c r="A21" s="99"/>
      <c r="B21" s="99"/>
      <c r="C21" s="99"/>
      <c r="D21" s="99"/>
      <c r="E21" s="204"/>
      <c r="F21" s="204"/>
      <c r="G21" s="205"/>
      <c r="H21" s="206"/>
      <c r="I21" s="219"/>
      <c r="J21" s="195"/>
      <c r="K21" s="196"/>
      <c r="L21" s="195"/>
      <c r="M21" s="207"/>
      <c r="N21" s="191" t="s">
        <v>17</v>
      </c>
      <c r="O21" s="196"/>
      <c r="P21" s="195"/>
      <c r="Q21" s="196"/>
    </row>
    <row r="22" spans="1:20" s="197" customFormat="1" ht="9.6" customHeight="1">
      <c r="A22" s="99"/>
      <c r="B22" s="99"/>
      <c r="C22" s="99"/>
      <c r="D22" s="99"/>
      <c r="E22" s="204"/>
      <c r="F22" s="204"/>
      <c r="G22" s="205"/>
      <c r="H22" s="206"/>
      <c r="I22" s="219"/>
      <c r="J22" s="195"/>
      <c r="K22" s="196"/>
      <c r="L22" s="220"/>
      <c r="N22" s="211" t="s">
        <v>52</v>
      </c>
      <c r="O22" s="212"/>
      <c r="P22" s="195"/>
      <c r="Q22" s="196"/>
    </row>
    <row r="23" spans="1:20" s="197" customFormat="1" ht="9.6" customHeight="1">
      <c r="A23" s="190">
        <v>5</v>
      </c>
      <c r="B23" s="211"/>
      <c r="C23" s="211" t="e">
        <f>IF(#REF!="","",IF($F$2="Week 3",VLOOKUP(#REF!,'[2]Do Main Draw Prep Wk34'!$A$7:$V$23,21),VLOOKUP(#REF!,'[2]Do Main Draw Prep Fut&amp;Wk12'!$A$7:$V$23,21)))</f>
        <v>#REF!</v>
      </c>
      <c r="D23" s="192"/>
      <c r="E23" s="211" t="s">
        <v>36</v>
      </c>
      <c r="F23" s="211"/>
      <c r="G23" s="200" t="s">
        <v>40</v>
      </c>
      <c r="H23" s="211" t="s">
        <v>19</v>
      </c>
      <c r="I23" s="194"/>
      <c r="J23" s="195"/>
      <c r="K23" s="196"/>
      <c r="L23" s="195"/>
      <c r="M23" s="215"/>
      <c r="N23" s="99" t="s">
        <v>208</v>
      </c>
      <c r="O23" s="215"/>
      <c r="P23" s="195"/>
      <c r="Q23" s="196"/>
    </row>
    <row r="24" spans="1:20" s="197" customFormat="1" ht="9.6" customHeight="1">
      <c r="A24" s="99"/>
      <c r="B24" s="199"/>
      <c r="C24" s="199"/>
      <c r="D24" s="199"/>
      <c r="E24" s="211" t="s">
        <v>59</v>
      </c>
      <c r="F24" s="211"/>
      <c r="G24" s="200" t="s">
        <v>209</v>
      </c>
      <c r="H24" s="211" t="s">
        <v>19</v>
      </c>
      <c r="I24" s="201"/>
      <c r="J24" s="202"/>
      <c r="K24" s="196"/>
      <c r="L24" s="195"/>
      <c r="M24" s="215"/>
      <c r="N24" s="195"/>
      <c r="O24" s="215"/>
      <c r="P24" s="195"/>
      <c r="Q24" s="196"/>
    </row>
    <row r="25" spans="1:20" s="197" customFormat="1" ht="9.6" customHeight="1">
      <c r="A25" s="99"/>
      <c r="B25" s="99"/>
      <c r="C25" s="99"/>
      <c r="D25" s="99"/>
      <c r="E25" s="204"/>
      <c r="F25" s="204"/>
      <c r="G25" s="205"/>
      <c r="H25" s="206"/>
      <c r="I25" s="207"/>
      <c r="J25" s="191" t="s">
        <v>36</v>
      </c>
      <c r="K25" s="208"/>
      <c r="L25" s="195"/>
      <c r="M25" s="215"/>
      <c r="N25" s="195"/>
      <c r="O25" s="215"/>
      <c r="P25" s="195"/>
      <c r="Q25" s="196"/>
    </row>
    <row r="26" spans="1:20" s="197" customFormat="1" ht="9.6" customHeight="1">
      <c r="A26" s="99"/>
      <c r="B26" s="99"/>
      <c r="C26" s="99"/>
      <c r="D26" s="99"/>
      <c r="E26" s="204"/>
      <c r="F26" s="204"/>
      <c r="G26" s="205"/>
      <c r="H26" s="209"/>
      <c r="J26" s="191" t="s">
        <v>59</v>
      </c>
      <c r="K26" s="212"/>
      <c r="L26" s="195"/>
      <c r="M26" s="215"/>
      <c r="N26" s="195"/>
      <c r="O26" s="215"/>
      <c r="P26" s="195"/>
      <c r="Q26" s="196"/>
    </row>
    <row r="27" spans="1:20" s="197" customFormat="1" ht="9.6" customHeight="1">
      <c r="A27" s="99">
        <v>6</v>
      </c>
      <c r="B27" s="211"/>
      <c r="C27" s="211" t="str">
        <f>IF($D27="","",IF($F$2="Week 3",VLOOKUP($D27,'[2]Do Main Draw Prep Wk34'!$A$7:$V$23,21),VLOOKUP($D27,'[2]Do Main Draw Prep Fut&amp;Wk12'!$A$7:$V$23,21)))</f>
        <v/>
      </c>
      <c r="D27" s="74"/>
      <c r="E27" s="213" t="s">
        <v>94</v>
      </c>
      <c r="F27" s="213"/>
      <c r="G27" s="200" t="s">
        <v>92</v>
      </c>
      <c r="H27" s="191" t="s">
        <v>19</v>
      </c>
      <c r="I27" s="214"/>
      <c r="J27" s="99" t="s">
        <v>210</v>
      </c>
      <c r="K27" s="215"/>
      <c r="L27" s="216"/>
      <c r="M27" s="221"/>
      <c r="N27" s="195"/>
      <c r="O27" s="215"/>
      <c r="P27" s="195"/>
      <c r="Q27" s="196"/>
    </row>
    <row r="28" spans="1:20" s="197" customFormat="1" ht="9.6" customHeight="1">
      <c r="A28" s="99"/>
      <c r="B28" s="199"/>
      <c r="C28" s="199"/>
      <c r="D28" s="199"/>
      <c r="E28" s="213" t="s">
        <v>211</v>
      </c>
      <c r="F28" s="213"/>
      <c r="G28" s="200" t="s">
        <v>96</v>
      </c>
      <c r="H28" s="191" t="s">
        <v>19</v>
      </c>
      <c r="I28" s="201"/>
      <c r="J28" s="195"/>
      <c r="K28" s="215"/>
      <c r="L28" s="217"/>
      <c r="M28" s="223"/>
      <c r="N28" s="195"/>
      <c r="O28" s="215"/>
      <c r="P28" s="195"/>
      <c r="Q28" s="196"/>
    </row>
    <row r="29" spans="1:20" s="197" customFormat="1" ht="9.6" customHeight="1">
      <c r="A29" s="99"/>
      <c r="B29" s="99"/>
      <c r="C29" s="99"/>
      <c r="D29" s="64"/>
      <c r="E29" s="204"/>
      <c r="F29" s="204"/>
      <c r="G29" s="205"/>
      <c r="H29" s="206"/>
      <c r="I29" s="219"/>
      <c r="J29" s="195"/>
      <c r="K29" s="207"/>
      <c r="L29" s="213" t="s">
        <v>62</v>
      </c>
      <c r="M29" s="215"/>
      <c r="N29" s="195"/>
      <c r="O29" s="215"/>
      <c r="P29" s="195"/>
      <c r="Q29" s="196"/>
    </row>
    <row r="30" spans="1:20" s="197" customFormat="1" ht="9.6" customHeight="1">
      <c r="A30" s="99"/>
      <c r="B30" s="99"/>
      <c r="C30" s="99"/>
      <c r="D30" s="64"/>
      <c r="E30" s="204"/>
      <c r="F30" s="204"/>
      <c r="G30" s="205"/>
      <c r="H30" s="206"/>
      <c r="I30" s="219"/>
      <c r="J30" s="220"/>
      <c r="L30" s="213" t="s">
        <v>64</v>
      </c>
      <c r="M30" s="201"/>
      <c r="N30" s="195"/>
      <c r="O30" s="215"/>
      <c r="P30" s="195"/>
      <c r="Q30" s="196"/>
    </row>
    <row r="31" spans="1:20" s="197" customFormat="1" ht="9.6" customHeight="1">
      <c r="A31" s="199">
        <v>7</v>
      </c>
      <c r="B31" s="211"/>
      <c r="C31" s="211" t="str">
        <f>IF($D31="","",IF($F$2="Week 3",VLOOKUP($D31,'[2]Do Main Draw Prep Wk34'!$A$7:$V$23,21),VLOOKUP($D31,'[2]Do Main Draw Prep Fut&amp;Wk12'!$A$7:$V$23,21)))</f>
        <v/>
      </c>
      <c r="D31" s="74"/>
      <c r="E31" s="213" t="s">
        <v>62</v>
      </c>
      <c r="F31" s="213"/>
      <c r="G31" s="200" t="s">
        <v>63</v>
      </c>
      <c r="H31" s="191" t="s">
        <v>19</v>
      </c>
      <c r="I31" s="194"/>
      <c r="J31" s="195"/>
      <c r="K31" s="215"/>
      <c r="L31" s="99" t="s">
        <v>61</v>
      </c>
      <c r="M31" s="196"/>
      <c r="N31" s="216"/>
      <c r="O31" s="215"/>
      <c r="P31" s="195"/>
      <c r="Q31" s="196"/>
    </row>
    <row r="32" spans="1:20" s="197" customFormat="1" ht="9.6" customHeight="1">
      <c r="A32" s="99"/>
      <c r="B32" s="199"/>
      <c r="C32" s="199"/>
      <c r="D32" s="199"/>
      <c r="E32" s="213" t="s">
        <v>64</v>
      </c>
      <c r="F32" s="213"/>
      <c r="G32" s="200" t="s">
        <v>38</v>
      </c>
      <c r="H32" s="191" t="s">
        <v>19</v>
      </c>
      <c r="I32" s="201"/>
      <c r="J32" s="202"/>
      <c r="K32" s="215"/>
      <c r="L32" s="195"/>
      <c r="M32" s="196"/>
      <c r="N32" s="195"/>
      <c r="O32" s="215"/>
      <c r="P32" s="195"/>
      <c r="Q32" s="196"/>
    </row>
    <row r="33" spans="1:17" s="197" customFormat="1" ht="9.6" customHeight="1">
      <c r="A33" s="99"/>
      <c r="B33" s="99"/>
      <c r="C33" s="99"/>
      <c r="D33" s="64"/>
      <c r="E33" s="204"/>
      <c r="F33" s="204"/>
      <c r="G33" s="205"/>
      <c r="H33" s="206"/>
      <c r="I33" s="207"/>
      <c r="J33" s="213" t="s">
        <v>62</v>
      </c>
      <c r="K33" s="221"/>
      <c r="L33" s="195"/>
      <c r="M33" s="196"/>
      <c r="N33" s="195"/>
      <c r="O33" s="215"/>
      <c r="P33" s="195"/>
      <c r="Q33" s="196"/>
    </row>
    <row r="34" spans="1:17" s="197" customFormat="1" ht="9.6" customHeight="1">
      <c r="A34" s="99"/>
      <c r="B34" s="99"/>
      <c r="C34" s="99"/>
      <c r="D34" s="64"/>
      <c r="E34" s="204"/>
      <c r="F34" s="204"/>
      <c r="G34" s="205"/>
      <c r="H34" s="209"/>
      <c r="J34" s="213" t="s">
        <v>64</v>
      </c>
      <c r="K34" s="201"/>
      <c r="L34" s="195"/>
      <c r="M34" s="196"/>
      <c r="N34" s="195"/>
      <c r="O34" s="215"/>
      <c r="P34" s="195"/>
      <c r="Q34" s="196"/>
    </row>
    <row r="35" spans="1:17" s="197" customFormat="1" ht="9.6" customHeight="1">
      <c r="A35" s="99">
        <v>8</v>
      </c>
      <c r="B35" s="211"/>
      <c r="C35" s="211" t="str">
        <f>IF($D35="","",IF($F$2="Week 3",VLOOKUP($D35,'[2]Do Main Draw Prep Wk34'!$A$7:$V$23,21),VLOOKUP($D35,'[2]Do Main Draw Prep Fut&amp;Wk12'!$A$7:$V$23,21)))</f>
        <v/>
      </c>
      <c r="D35" s="74"/>
      <c r="E35" s="213" t="s">
        <v>66</v>
      </c>
      <c r="F35" s="213"/>
      <c r="G35" s="200" t="s">
        <v>67</v>
      </c>
      <c r="H35" s="191" t="s">
        <v>19</v>
      </c>
      <c r="I35" s="214"/>
      <c r="J35" s="99" t="s">
        <v>61</v>
      </c>
      <c r="K35" s="196"/>
      <c r="L35" s="216"/>
      <c r="M35" s="208"/>
      <c r="N35" s="195"/>
      <c r="O35" s="215"/>
      <c r="P35" s="195"/>
      <c r="Q35" s="196"/>
    </row>
    <row r="36" spans="1:17" s="197" customFormat="1" ht="9.6" customHeight="1">
      <c r="A36" s="99"/>
      <c r="B36" s="199"/>
      <c r="C36" s="199"/>
      <c r="D36" s="199"/>
      <c r="E36" s="213" t="s">
        <v>82</v>
      </c>
      <c r="F36" s="213"/>
      <c r="G36" s="200" t="s">
        <v>83</v>
      </c>
      <c r="H36" s="191" t="s">
        <v>19</v>
      </c>
      <c r="I36" s="201"/>
      <c r="J36" s="195"/>
      <c r="K36" s="196"/>
      <c r="L36" s="217"/>
      <c r="M36" s="218"/>
      <c r="N36" s="195"/>
      <c r="O36" s="215"/>
      <c r="P36" s="195"/>
      <c r="Q36" s="196"/>
    </row>
    <row r="37" spans="1:17" s="197" customFormat="1" ht="9.6" customHeight="1">
      <c r="A37" s="99"/>
      <c r="B37" s="99"/>
      <c r="C37" s="99"/>
      <c r="D37" s="64"/>
      <c r="E37" s="204"/>
      <c r="F37" s="204"/>
      <c r="G37" s="205"/>
      <c r="H37" s="206"/>
      <c r="I37" s="219"/>
      <c r="J37" s="195"/>
      <c r="K37" s="196"/>
      <c r="L37" s="195"/>
      <c r="M37" s="196"/>
      <c r="N37" s="196"/>
      <c r="O37" s="207"/>
      <c r="P37" s="191" t="s">
        <v>17</v>
      </c>
      <c r="Q37" s="224"/>
    </row>
    <row r="38" spans="1:17" s="197" customFormat="1" ht="9.6" customHeight="1">
      <c r="A38" s="99"/>
      <c r="B38" s="99"/>
      <c r="C38" s="99"/>
      <c r="D38" s="64"/>
      <c r="E38" s="204"/>
      <c r="F38" s="204"/>
      <c r="G38" s="205"/>
      <c r="H38" s="206"/>
      <c r="I38" s="219"/>
      <c r="J38" s="195"/>
      <c r="K38" s="196"/>
      <c r="L38" s="195"/>
      <c r="M38" s="196"/>
      <c r="N38" s="220"/>
      <c r="P38" s="211" t="s">
        <v>52</v>
      </c>
      <c r="Q38" s="225"/>
    </row>
    <row r="39" spans="1:17" s="197" customFormat="1" ht="9.6" customHeight="1">
      <c r="A39" s="199">
        <v>9</v>
      </c>
      <c r="B39" s="211"/>
      <c r="C39" s="211" t="str">
        <f>IF($D39="","",IF($F$2="Week 3",VLOOKUP($D39,'[2]Do Main Draw Prep Wk34'!$A$7:$V$23,21),VLOOKUP($D39,'[2]Do Main Draw Prep Fut&amp;Wk12'!$A$7:$V$23,21)))</f>
        <v/>
      </c>
      <c r="D39" s="74"/>
      <c r="E39" s="213" t="s">
        <v>49</v>
      </c>
      <c r="F39" s="213"/>
      <c r="G39" s="200" t="s">
        <v>38</v>
      </c>
      <c r="H39" s="191" t="s">
        <v>19</v>
      </c>
      <c r="I39" s="194"/>
      <c r="J39" s="195"/>
      <c r="K39" s="196"/>
      <c r="L39" s="195"/>
      <c r="M39" s="196"/>
      <c r="N39" s="195"/>
      <c r="O39" s="215"/>
      <c r="P39" s="216" t="s">
        <v>39</v>
      </c>
      <c r="Q39" s="196"/>
    </row>
    <row r="40" spans="1:17" s="197" customFormat="1" ht="9.6" customHeight="1">
      <c r="A40" s="99"/>
      <c r="B40" s="199"/>
      <c r="C40" s="199"/>
      <c r="D40" s="199"/>
      <c r="E40" s="213" t="s">
        <v>56</v>
      </c>
      <c r="F40" s="213"/>
      <c r="G40" s="200" t="s">
        <v>57</v>
      </c>
      <c r="H40" s="191" t="s">
        <v>19</v>
      </c>
      <c r="I40" s="201"/>
      <c r="J40" s="202"/>
      <c r="K40" s="196"/>
      <c r="L40" s="195"/>
      <c r="M40" s="196"/>
      <c r="N40" s="195"/>
      <c r="O40" s="215"/>
      <c r="P40" s="217"/>
      <c r="Q40" s="218"/>
    </row>
    <row r="41" spans="1:17" s="197" customFormat="1" ht="9.6" customHeight="1">
      <c r="A41" s="99"/>
      <c r="B41" s="99"/>
      <c r="C41" s="99"/>
      <c r="D41" s="64"/>
      <c r="E41" s="204"/>
      <c r="F41" s="204"/>
      <c r="G41" s="205"/>
      <c r="H41" s="206"/>
      <c r="I41" s="207"/>
      <c r="J41" s="213" t="s">
        <v>49</v>
      </c>
      <c r="K41" s="208"/>
      <c r="L41" s="195"/>
      <c r="M41" s="196"/>
      <c r="N41" s="195"/>
      <c r="O41" s="215"/>
      <c r="P41" s="195"/>
      <c r="Q41" s="196"/>
    </row>
    <row r="42" spans="1:17" s="197" customFormat="1" ht="9.6" customHeight="1">
      <c r="A42" s="99"/>
      <c r="B42" s="99"/>
      <c r="C42" s="99"/>
      <c r="D42" s="64"/>
      <c r="E42" s="204"/>
      <c r="F42" s="204"/>
      <c r="G42" s="205"/>
      <c r="H42" s="209"/>
      <c r="J42" s="213" t="s">
        <v>56</v>
      </c>
      <c r="K42" s="212"/>
      <c r="L42" s="195"/>
      <c r="M42" s="196"/>
      <c r="N42" s="195"/>
      <c r="O42" s="215"/>
      <c r="P42" s="195"/>
      <c r="Q42" s="196"/>
    </row>
    <row r="43" spans="1:17" s="197" customFormat="1" ht="9.6" customHeight="1">
      <c r="A43" s="99">
        <v>10</v>
      </c>
      <c r="B43" s="211"/>
      <c r="C43" s="211" t="str">
        <f>IF($D43="","",IF($F$2="Week 3",VLOOKUP($D43,'[2]Do Main Draw Prep Wk34'!$A$7:$V$23,21),VLOOKUP($D43,'[2]Do Main Draw Prep Fut&amp;Wk12'!$A$7:$V$23,21)))</f>
        <v/>
      </c>
      <c r="D43" s="74"/>
      <c r="E43" s="213" t="s">
        <v>20</v>
      </c>
      <c r="F43" s="213"/>
      <c r="G43" s="200" t="s">
        <v>21</v>
      </c>
      <c r="H43" s="191" t="s">
        <v>19</v>
      </c>
      <c r="I43" s="214"/>
      <c r="J43" s="99" t="s">
        <v>212</v>
      </c>
      <c r="K43" s="215"/>
      <c r="L43" s="216"/>
      <c r="M43" s="208"/>
      <c r="N43" s="195"/>
      <c r="O43" s="215"/>
      <c r="P43" s="195"/>
      <c r="Q43" s="196"/>
    </row>
    <row r="44" spans="1:17" s="197" customFormat="1" ht="9.6" customHeight="1">
      <c r="A44" s="99"/>
      <c r="B44" s="199"/>
      <c r="C44" s="199"/>
      <c r="D44" s="199"/>
      <c r="E44" s="213" t="s">
        <v>37</v>
      </c>
      <c r="F44" s="213"/>
      <c r="G44" s="200" t="s">
        <v>38</v>
      </c>
      <c r="H44" s="191" t="s">
        <v>19</v>
      </c>
      <c r="I44" s="201"/>
      <c r="J44" s="195"/>
      <c r="K44" s="215"/>
      <c r="L44" s="217"/>
      <c r="M44" s="218"/>
      <c r="N44" s="195"/>
      <c r="O44" s="215"/>
      <c r="P44" s="195"/>
      <c r="Q44" s="196"/>
    </row>
    <row r="45" spans="1:17" s="197" customFormat="1" ht="9.6" customHeight="1">
      <c r="A45" s="99"/>
      <c r="B45" s="99"/>
      <c r="C45" s="99"/>
      <c r="D45" s="64"/>
      <c r="E45" s="204"/>
      <c r="F45" s="204"/>
      <c r="G45" s="205"/>
      <c r="H45" s="206"/>
      <c r="I45" s="219"/>
      <c r="J45" s="195"/>
      <c r="K45" s="207"/>
      <c r="L45" s="191" t="s">
        <v>49</v>
      </c>
      <c r="M45" s="196"/>
      <c r="N45" s="195"/>
      <c r="O45" s="215"/>
      <c r="P45" s="195"/>
      <c r="Q45" s="196"/>
    </row>
    <row r="46" spans="1:17" s="197" customFormat="1" ht="9.6" customHeight="1">
      <c r="A46" s="99"/>
      <c r="B46" s="99"/>
      <c r="C46" s="99"/>
      <c r="D46" s="64"/>
      <c r="E46" s="204"/>
      <c r="F46" s="204"/>
      <c r="G46" s="205"/>
      <c r="H46" s="206"/>
      <c r="I46" s="219"/>
      <c r="J46" s="220"/>
      <c r="L46" s="191" t="s">
        <v>56</v>
      </c>
      <c r="M46" s="212"/>
      <c r="N46" s="195"/>
      <c r="O46" s="215"/>
      <c r="P46" s="195"/>
      <c r="Q46" s="196"/>
    </row>
    <row r="47" spans="1:17" s="197" customFormat="1" ht="10.5" customHeight="1">
      <c r="A47" s="199">
        <v>11</v>
      </c>
      <c r="B47" s="211"/>
      <c r="C47" s="211" t="str">
        <f>IF($D47="","",IF($F$2="Week 3",VLOOKUP($D47,'[2]Do Main Draw Prep Wk34'!$A$7:$V$23,21),VLOOKUP($D47,'[2]Do Main Draw Prep Fut&amp;Wk12'!$A$7:$V$23,21)))</f>
        <v/>
      </c>
      <c r="D47" s="74"/>
      <c r="E47" s="213" t="s">
        <v>45</v>
      </c>
      <c r="F47" s="213"/>
      <c r="G47" s="200" t="s">
        <v>46</v>
      </c>
      <c r="H47" s="191" t="s">
        <v>47</v>
      </c>
      <c r="I47" s="194"/>
      <c r="J47" s="195"/>
      <c r="K47" s="215"/>
      <c r="L47" s="99" t="s">
        <v>213</v>
      </c>
      <c r="M47" s="215"/>
      <c r="N47" s="216"/>
      <c r="O47" s="215"/>
      <c r="P47" s="195"/>
      <c r="Q47" s="196"/>
    </row>
    <row r="48" spans="1:17" s="197" customFormat="1" ht="12" customHeight="1">
      <c r="A48" s="99"/>
      <c r="B48" s="199"/>
      <c r="C48" s="199"/>
      <c r="D48" s="199"/>
      <c r="E48" s="213" t="s">
        <v>53</v>
      </c>
      <c r="F48" s="213"/>
      <c r="G48" s="200" t="s">
        <v>54</v>
      </c>
      <c r="H48" s="191" t="s">
        <v>31</v>
      </c>
      <c r="I48" s="201"/>
      <c r="J48" s="202"/>
      <c r="K48" s="215"/>
      <c r="L48" s="195"/>
      <c r="M48" s="215"/>
      <c r="N48" s="195"/>
      <c r="O48" s="215"/>
      <c r="P48" s="195"/>
      <c r="Q48" s="196"/>
    </row>
    <row r="49" spans="1:17" s="197" customFormat="1" ht="9.6" customHeight="1">
      <c r="A49" s="99"/>
      <c r="B49" s="99"/>
      <c r="C49" s="99"/>
      <c r="D49" s="99"/>
      <c r="E49" s="204"/>
      <c r="F49" s="204"/>
      <c r="G49" s="205"/>
      <c r="H49" s="206"/>
      <c r="I49" s="207"/>
      <c r="J49" s="226"/>
      <c r="K49" s="221"/>
      <c r="L49" s="195"/>
      <c r="M49" s="215"/>
      <c r="N49" s="195"/>
      <c r="O49" s="215"/>
      <c r="P49" s="195"/>
      <c r="Q49" s="196"/>
    </row>
    <row r="50" spans="1:17" s="197" customFormat="1" ht="9.6" customHeight="1">
      <c r="A50" s="99"/>
      <c r="B50" s="99"/>
      <c r="C50" s="99"/>
      <c r="D50" s="99"/>
      <c r="E50" s="204"/>
      <c r="F50" s="204"/>
      <c r="G50" s="205"/>
      <c r="H50" s="206"/>
      <c r="I50" s="227"/>
      <c r="J50" s="191" t="s">
        <v>71</v>
      </c>
      <c r="K50" s="221"/>
      <c r="L50" s="195"/>
      <c r="M50" s="215"/>
      <c r="N50" s="195"/>
      <c r="O50" s="215"/>
      <c r="P50" s="99"/>
      <c r="Q50" s="196"/>
    </row>
    <row r="51" spans="1:17" s="197" customFormat="1" ht="11.25" customHeight="1">
      <c r="A51" s="99"/>
      <c r="B51" s="99"/>
      <c r="C51" s="99"/>
      <c r="D51" s="99"/>
      <c r="E51" s="204"/>
      <c r="F51" s="204"/>
      <c r="G51" s="205"/>
      <c r="H51" s="209"/>
      <c r="J51" s="191" t="s">
        <v>23</v>
      </c>
      <c r="K51" s="201"/>
      <c r="L51" s="195"/>
      <c r="M51" s="215"/>
      <c r="N51" s="195"/>
      <c r="O51" s="215"/>
      <c r="P51" s="195"/>
      <c r="Q51" s="196"/>
    </row>
    <row r="52" spans="1:17" s="197" customFormat="1" ht="9" customHeight="1">
      <c r="A52" s="228">
        <v>12</v>
      </c>
      <c r="B52" s="211"/>
      <c r="C52" s="211" t="e">
        <f>IF(#REF!="","",IF($F$2="Week 3",VLOOKUP(#REF!,'[2]Do Main Draw Prep Wk34'!$A$7:$V$23,21),VLOOKUP(#REF!,'[2]Do Main Draw Prep Fut&amp;Wk12'!$A$7:$V$23,21)))</f>
        <v>#REF!</v>
      </c>
      <c r="D52" s="192"/>
      <c r="E52" s="211" t="s">
        <v>71</v>
      </c>
      <c r="F52" s="211"/>
      <c r="G52" s="200" t="s">
        <v>80</v>
      </c>
      <c r="H52" s="211" t="s">
        <v>19</v>
      </c>
      <c r="I52" s="214"/>
      <c r="J52" s="99" t="s">
        <v>214</v>
      </c>
      <c r="K52" s="196"/>
      <c r="L52" s="216"/>
      <c r="M52" s="221"/>
      <c r="N52" s="195"/>
      <c r="O52" s="215"/>
      <c r="P52" s="195"/>
      <c r="Q52" s="196"/>
    </row>
    <row r="53" spans="1:17" s="197" customFormat="1" ht="9.6" customHeight="1">
      <c r="A53" s="99"/>
      <c r="B53" s="199"/>
      <c r="C53" s="199"/>
      <c r="D53" s="199"/>
      <c r="E53" s="211" t="s">
        <v>23</v>
      </c>
      <c r="F53" s="211"/>
      <c r="G53" s="200" t="s">
        <v>24</v>
      </c>
      <c r="H53" s="211" t="s">
        <v>19</v>
      </c>
      <c r="I53" s="201"/>
      <c r="J53" s="195"/>
      <c r="K53" s="196"/>
      <c r="L53" s="217"/>
      <c r="M53" s="223"/>
      <c r="N53" s="195"/>
      <c r="O53" s="215"/>
      <c r="P53" s="195"/>
      <c r="Q53" s="196"/>
    </row>
    <row r="54" spans="1:17" s="197" customFormat="1" ht="9.6" customHeight="1">
      <c r="A54" s="99"/>
      <c r="B54" s="99"/>
      <c r="C54" s="99"/>
      <c r="D54" s="99"/>
      <c r="E54" s="204"/>
      <c r="F54" s="204"/>
      <c r="G54" s="205"/>
      <c r="H54" s="206"/>
      <c r="I54" s="219"/>
      <c r="J54" s="195"/>
      <c r="K54" s="196"/>
      <c r="L54" s="195"/>
      <c r="M54" s="207"/>
      <c r="N54" s="191" t="s">
        <v>81</v>
      </c>
      <c r="O54" s="215"/>
      <c r="P54" s="195"/>
      <c r="Q54" s="196"/>
    </row>
    <row r="55" spans="1:17" s="197" customFormat="1" ht="9.6" customHeight="1">
      <c r="A55" s="99"/>
      <c r="B55" s="99"/>
      <c r="C55" s="99"/>
      <c r="D55" s="99"/>
      <c r="E55" s="204"/>
      <c r="F55" s="204"/>
      <c r="G55" s="205"/>
      <c r="H55" s="206"/>
      <c r="I55" s="219"/>
      <c r="J55" s="195"/>
      <c r="K55" s="196"/>
      <c r="L55" s="220"/>
      <c r="N55" s="191" t="s">
        <v>42</v>
      </c>
      <c r="O55" s="201"/>
      <c r="P55" s="195"/>
      <c r="Q55" s="196"/>
    </row>
    <row r="56" spans="1:17" s="197" customFormat="1" ht="9.6" customHeight="1">
      <c r="A56" s="199">
        <v>13</v>
      </c>
      <c r="B56" s="211"/>
      <c r="C56" s="211" t="str">
        <f>IF($D56="","",IF($F$2="Week 3",VLOOKUP($D56,'[2]Do Main Draw Prep Wk34'!$A$7:$V$23,21),VLOOKUP($D56,'[2]Do Main Draw Prep Fut&amp;Wk12'!$A$7:$V$23,21)))</f>
        <v/>
      </c>
      <c r="D56" s="74"/>
      <c r="E56" s="213" t="s">
        <v>98</v>
      </c>
      <c r="F56" s="213"/>
      <c r="G56" s="200" t="s">
        <v>99</v>
      </c>
      <c r="H56" s="191" t="s">
        <v>19</v>
      </c>
      <c r="I56" s="194"/>
      <c r="J56" s="195"/>
      <c r="K56" s="196"/>
      <c r="L56" s="195"/>
      <c r="M56" s="215"/>
      <c r="N56" s="99" t="s">
        <v>215</v>
      </c>
      <c r="O56" s="196"/>
      <c r="P56" s="195"/>
      <c r="Q56" s="196"/>
    </row>
    <row r="57" spans="1:17" s="197" customFormat="1" ht="9.6" customHeight="1">
      <c r="A57" s="99"/>
      <c r="B57" s="199"/>
      <c r="C57" s="199"/>
      <c r="D57" s="199"/>
      <c r="E57" s="213" t="s">
        <v>74</v>
      </c>
      <c r="F57" s="213"/>
      <c r="G57" s="200" t="s">
        <v>75</v>
      </c>
      <c r="H57" s="191" t="s">
        <v>19</v>
      </c>
      <c r="I57" s="201"/>
      <c r="J57" s="202"/>
      <c r="K57" s="196"/>
      <c r="L57" s="195"/>
      <c r="M57" s="215"/>
      <c r="N57" s="195"/>
      <c r="O57" s="196"/>
      <c r="P57" s="195"/>
      <c r="Q57" s="196"/>
    </row>
    <row r="58" spans="1:17" s="197" customFormat="1" ht="9.6" customHeight="1">
      <c r="A58" s="99"/>
      <c r="B58" s="99"/>
      <c r="C58" s="99"/>
      <c r="D58" s="64"/>
      <c r="E58" s="204"/>
      <c r="F58" s="204"/>
      <c r="G58" s="205"/>
      <c r="H58" s="206"/>
      <c r="I58" s="207"/>
      <c r="J58" s="213" t="s">
        <v>98</v>
      </c>
      <c r="K58" s="208"/>
      <c r="L58" s="195"/>
      <c r="M58" s="215"/>
      <c r="N58" s="195"/>
      <c r="O58" s="196"/>
      <c r="P58" s="195"/>
      <c r="Q58" s="196"/>
    </row>
    <row r="59" spans="1:17" s="197" customFormat="1" ht="9.6" customHeight="1">
      <c r="A59" s="99"/>
      <c r="B59" s="99"/>
      <c r="C59" s="99"/>
      <c r="D59" s="64"/>
      <c r="E59" s="204"/>
      <c r="F59" s="204"/>
      <c r="G59" s="205"/>
      <c r="H59" s="209"/>
      <c r="I59" s="210"/>
      <c r="J59" s="213" t="s">
        <v>74</v>
      </c>
      <c r="K59" s="212"/>
      <c r="L59" s="195"/>
      <c r="M59" s="215"/>
      <c r="N59" s="195"/>
      <c r="O59" s="196"/>
      <c r="P59" s="195"/>
      <c r="Q59" s="196"/>
    </row>
    <row r="60" spans="1:17" s="197" customFormat="1" ht="9.6" customHeight="1">
      <c r="A60" s="99">
        <v>14</v>
      </c>
      <c r="B60" s="211"/>
      <c r="C60" s="211" t="str">
        <f>IF($D60="","",IF($F$2="Week 3",VLOOKUP($D60,'[2]Do Main Draw Prep Wk34'!$A$7:$V$23,21),VLOOKUP($D60,'[2]Do Main Draw Prep Fut&amp;Wk12'!$A$7:$V$23,21)))</f>
        <v/>
      </c>
      <c r="D60" s="74"/>
      <c r="E60" s="213" t="s">
        <v>29</v>
      </c>
      <c r="F60" s="213"/>
      <c r="G60" s="200" t="s">
        <v>30</v>
      </c>
      <c r="H60" s="191" t="s">
        <v>31</v>
      </c>
      <c r="I60" s="214"/>
      <c r="J60" s="99" t="s">
        <v>216</v>
      </c>
      <c r="K60" s="215"/>
      <c r="L60" s="216"/>
      <c r="M60" s="221"/>
      <c r="N60" s="195"/>
      <c r="O60" s="196"/>
      <c r="P60" s="195"/>
      <c r="Q60" s="196"/>
    </row>
    <row r="61" spans="1:17" s="197" customFormat="1" ht="9.6" customHeight="1">
      <c r="A61" s="99"/>
      <c r="B61" s="199"/>
      <c r="C61" s="199"/>
      <c r="D61" s="199"/>
      <c r="E61" s="213" t="s">
        <v>33</v>
      </c>
      <c r="F61" s="213"/>
      <c r="G61" s="200" t="s">
        <v>34</v>
      </c>
      <c r="H61" s="191" t="s">
        <v>31</v>
      </c>
      <c r="I61" s="201"/>
      <c r="J61" s="195"/>
      <c r="K61" s="215"/>
      <c r="L61" s="217"/>
      <c r="M61" s="223"/>
      <c r="N61" s="195"/>
      <c r="O61" s="196"/>
      <c r="P61" s="195"/>
      <c r="Q61" s="196"/>
    </row>
    <row r="62" spans="1:17" s="197" customFormat="1" ht="9.6" customHeight="1">
      <c r="A62" s="99"/>
      <c r="B62" s="99"/>
      <c r="C62" s="99"/>
      <c r="D62" s="64"/>
      <c r="E62" s="204"/>
      <c r="F62" s="204"/>
      <c r="G62" s="205"/>
      <c r="H62" s="206"/>
      <c r="I62" s="219"/>
      <c r="J62" s="195"/>
      <c r="K62" s="207"/>
      <c r="L62" s="191" t="s">
        <v>81</v>
      </c>
      <c r="M62" s="215"/>
      <c r="N62" s="195"/>
      <c r="O62" s="196"/>
      <c r="P62" s="195"/>
      <c r="Q62" s="196"/>
    </row>
    <row r="63" spans="1:17" s="197" customFormat="1" ht="9.6" customHeight="1">
      <c r="A63" s="99"/>
      <c r="B63" s="99"/>
      <c r="C63" s="99"/>
      <c r="D63" s="64"/>
      <c r="E63" s="204"/>
      <c r="F63" s="204"/>
      <c r="G63" s="205"/>
      <c r="H63" s="206"/>
      <c r="I63" s="219"/>
      <c r="J63" s="220"/>
      <c r="L63" s="191" t="s">
        <v>42</v>
      </c>
      <c r="M63" s="201"/>
      <c r="N63" s="195"/>
      <c r="O63" s="196"/>
      <c r="P63" s="195"/>
      <c r="Q63" s="196"/>
    </row>
    <row r="64" spans="1:17" s="197" customFormat="1" ht="9.6" customHeight="1">
      <c r="A64" s="199">
        <v>15</v>
      </c>
      <c r="B64" s="211"/>
      <c r="C64" s="211" t="str">
        <f>IF($D64="","",IF($F$2="Week 3",VLOOKUP($D64,'[2]Do Main Draw Prep Wk34'!$A$7:$V$23,21),VLOOKUP($D64,'[2]Do Main Draw Prep Fut&amp;Wk12'!$A$7:$V$23,21)))</f>
        <v/>
      </c>
      <c r="D64" s="74"/>
      <c r="E64" s="229" t="s">
        <v>206</v>
      </c>
      <c r="F64" s="213"/>
      <c r="G64" s="200"/>
      <c r="H64" s="191"/>
      <c r="I64" s="194"/>
      <c r="J64" s="195"/>
      <c r="K64" s="215"/>
      <c r="L64" s="99" t="s">
        <v>217</v>
      </c>
      <c r="M64" s="196"/>
      <c r="N64" s="216"/>
      <c r="O64" s="196"/>
      <c r="P64" s="195"/>
      <c r="Q64" s="196"/>
    </row>
    <row r="65" spans="1:22" s="197" customFormat="1" ht="9.6" customHeight="1">
      <c r="A65" s="99"/>
      <c r="B65" s="199"/>
      <c r="C65" s="199"/>
      <c r="D65" s="199"/>
      <c r="E65" s="213" t="s">
        <v>206</v>
      </c>
      <c r="F65" s="213"/>
      <c r="G65" s="200"/>
      <c r="H65" s="191"/>
      <c r="I65" s="201"/>
      <c r="J65" s="202"/>
      <c r="K65" s="215"/>
      <c r="L65" s="195"/>
      <c r="M65" s="226"/>
      <c r="N65" s="213" t="s">
        <v>62</v>
      </c>
      <c r="O65" s="230"/>
      <c r="P65" s="196"/>
      <c r="Q65" s="195"/>
    </row>
    <row r="66" spans="1:22" s="197" customFormat="1" ht="9" customHeight="1">
      <c r="A66" s="99"/>
      <c r="B66" s="99"/>
      <c r="C66" s="99"/>
      <c r="D66" s="99"/>
      <c r="E66" s="206"/>
      <c r="F66" s="206"/>
      <c r="G66" s="205"/>
      <c r="H66" s="206"/>
      <c r="I66" s="207"/>
      <c r="J66" s="191" t="s">
        <v>81</v>
      </c>
      <c r="K66" s="221"/>
      <c r="L66" s="231"/>
      <c r="M66" s="232"/>
      <c r="N66" s="213" t="s">
        <v>64</v>
      </c>
      <c r="O66" s="212"/>
      <c r="P66" s="195"/>
      <c r="S66" s="232"/>
    </row>
    <row r="67" spans="1:22" s="197" customFormat="1" ht="9" customHeight="1">
      <c r="A67" s="99"/>
      <c r="B67" s="99"/>
      <c r="C67" s="99"/>
      <c r="D67" s="99"/>
      <c r="E67" s="195"/>
      <c r="F67" s="195"/>
      <c r="G67" s="205"/>
      <c r="H67" s="209"/>
      <c r="I67" s="210"/>
      <c r="J67" s="191" t="s">
        <v>42</v>
      </c>
      <c r="K67" s="201"/>
      <c r="L67" s="195"/>
      <c r="M67" s="230"/>
      <c r="N67" s="233"/>
      <c r="O67" s="234"/>
      <c r="P67" s="216" t="s">
        <v>62</v>
      </c>
      <c r="S67" s="196"/>
    </row>
    <row r="68" spans="1:22" s="197" customFormat="1" ht="9.6" customHeight="1">
      <c r="A68" s="228">
        <v>16</v>
      </c>
      <c r="B68" s="211"/>
      <c r="C68" s="211" t="e">
        <f>IF(#REF!="","",IF($F$2="Week 3",VLOOKUP(#REF!,'[2]Do Main Draw Prep Wk34'!$A$7:$V$23,21),VLOOKUP(#REF!,'[2]Do Main Draw Prep Fut&amp;Wk12'!$A$7:$V$23,21)))</f>
        <v>#REF!</v>
      </c>
      <c r="D68" s="192"/>
      <c r="E68" s="211" t="s">
        <v>81</v>
      </c>
      <c r="F68" s="211"/>
      <c r="G68" s="200" t="s">
        <v>75</v>
      </c>
      <c r="H68" s="211" t="s">
        <v>19</v>
      </c>
      <c r="I68" s="214"/>
      <c r="J68" s="99"/>
      <c r="K68" s="196"/>
      <c r="L68" s="216"/>
      <c r="M68" s="235"/>
      <c r="N68" s="231"/>
      <c r="O68" s="215"/>
      <c r="P68" s="236" t="s">
        <v>64</v>
      </c>
      <c r="Q68" s="237"/>
      <c r="R68" s="237"/>
      <c r="S68" s="235"/>
    </row>
    <row r="69" spans="1:22" s="197" customFormat="1" ht="9.6" customHeight="1">
      <c r="A69" s="99"/>
      <c r="B69" s="199"/>
      <c r="C69" s="199"/>
      <c r="D69" s="199"/>
      <c r="E69" s="211" t="s">
        <v>42</v>
      </c>
      <c r="F69" s="211"/>
      <c r="G69" s="200" t="s">
        <v>43</v>
      </c>
      <c r="H69" s="211" t="s">
        <v>44</v>
      </c>
      <c r="I69" s="201"/>
      <c r="J69" s="195"/>
      <c r="K69" s="196"/>
      <c r="L69" s="217"/>
      <c r="M69" s="232"/>
      <c r="N69" s="191" t="s">
        <v>49</v>
      </c>
      <c r="O69" s="215"/>
      <c r="P69" s="204" t="s">
        <v>218</v>
      </c>
      <c r="S69" s="226"/>
    </row>
    <row r="70" spans="1:22" ht="9" customHeight="1">
      <c r="A70" s="99"/>
      <c r="B70" s="238"/>
      <c r="C70" s="238"/>
      <c r="D70" s="239"/>
      <c r="E70" s="240"/>
      <c r="F70" s="240"/>
      <c r="G70" s="241"/>
      <c r="H70" s="240"/>
      <c r="I70" s="242"/>
      <c r="J70" s="240"/>
      <c r="K70" s="243"/>
      <c r="L70" s="244"/>
      <c r="M70" s="232"/>
      <c r="N70" s="191" t="s">
        <v>56</v>
      </c>
      <c r="O70" s="201"/>
      <c r="P70" s="240"/>
      <c r="Q70" s="197"/>
      <c r="R70" s="197"/>
      <c r="S70" s="232"/>
      <c r="T70" s="197"/>
      <c r="U70" s="197"/>
      <c r="V70" s="197"/>
    </row>
    <row r="71" spans="1:22" ht="9" customHeight="1">
      <c r="A71" s="99"/>
      <c r="B71" s="238"/>
      <c r="C71" s="238"/>
      <c r="D71" s="239"/>
      <c r="E71" s="240"/>
      <c r="F71" s="240"/>
      <c r="G71" s="241"/>
      <c r="H71" s="240"/>
      <c r="I71" s="242"/>
      <c r="J71" s="240"/>
      <c r="K71" s="243"/>
      <c r="L71" s="240"/>
      <c r="M71" s="245"/>
      <c r="N71" s="240"/>
      <c r="O71" s="243"/>
      <c r="P71" s="240"/>
      <c r="Q71" s="197"/>
      <c r="R71" s="197"/>
      <c r="S71" s="243"/>
      <c r="T71" s="197"/>
      <c r="U71" s="197"/>
      <c r="V71" s="197"/>
    </row>
    <row r="72" spans="1:22" ht="9" customHeight="1">
      <c r="A72" s="99"/>
      <c r="B72" s="238"/>
      <c r="C72" s="238"/>
      <c r="D72" s="239"/>
      <c r="E72" s="240"/>
      <c r="F72" s="240"/>
      <c r="G72" s="241"/>
      <c r="H72" s="240"/>
      <c r="I72" s="242"/>
      <c r="J72" s="240"/>
      <c r="K72" s="243"/>
      <c r="L72" s="240"/>
      <c r="M72" s="245"/>
      <c r="N72" s="245"/>
      <c r="O72" s="244"/>
      <c r="P72" s="246"/>
      <c r="Q72" s="197"/>
      <c r="R72" s="197"/>
      <c r="S72" s="244"/>
      <c r="T72" s="197"/>
      <c r="U72" s="197"/>
      <c r="V72" s="197"/>
    </row>
    <row r="73" spans="1:22" ht="9" customHeight="1">
      <c r="A73" s="99"/>
      <c r="B73" s="238"/>
      <c r="C73" s="238"/>
      <c r="D73" s="239"/>
      <c r="E73" s="240"/>
      <c r="F73" s="240"/>
      <c r="G73" s="241"/>
      <c r="H73" s="240"/>
      <c r="I73" s="242"/>
      <c r="J73" s="240"/>
      <c r="K73" s="243"/>
      <c r="L73" s="240"/>
      <c r="M73" s="245"/>
      <c r="N73" s="244"/>
      <c r="O73" s="245"/>
      <c r="P73" s="244"/>
      <c r="Q73" s="246"/>
      <c r="R73" s="197"/>
      <c r="S73" s="197"/>
      <c r="T73" s="197"/>
      <c r="U73" s="197"/>
      <c r="V73" s="197"/>
    </row>
    <row r="74" spans="1:22" ht="9" customHeight="1">
      <c r="A74" s="99"/>
      <c r="B74" s="238"/>
      <c r="C74" s="238"/>
      <c r="D74" s="239"/>
      <c r="E74" s="240"/>
      <c r="F74" s="240"/>
      <c r="G74" s="241"/>
      <c r="H74" s="240"/>
      <c r="I74" s="242"/>
      <c r="J74" s="240"/>
      <c r="K74" s="243"/>
      <c r="L74" s="240"/>
      <c r="M74" s="245"/>
      <c r="N74" s="244"/>
      <c r="O74" s="245"/>
      <c r="P74" s="244"/>
      <c r="Q74" s="246"/>
      <c r="R74" s="197"/>
      <c r="S74" s="197"/>
      <c r="T74" s="197"/>
      <c r="U74" s="197"/>
      <c r="V74" s="197"/>
    </row>
    <row r="75" spans="1:22" ht="18">
      <c r="A75" s="99"/>
      <c r="B75" s="238"/>
      <c r="C75" s="238"/>
      <c r="D75" s="239"/>
      <c r="E75" s="240"/>
      <c r="F75" s="240"/>
      <c r="G75" s="247"/>
      <c r="H75" s="240"/>
      <c r="I75" s="242"/>
      <c r="J75" s="240"/>
      <c r="K75" s="243"/>
      <c r="L75" s="248"/>
      <c r="M75" s="249"/>
      <c r="N75" s="248"/>
      <c r="O75" s="249"/>
      <c r="P75" s="248"/>
      <c r="Q75" s="249"/>
      <c r="R75" s="250"/>
      <c r="S75" s="250"/>
      <c r="T75" s="250"/>
      <c r="U75" s="250"/>
      <c r="V75" s="250"/>
    </row>
    <row r="76" spans="1:22" ht="15.75">
      <c r="E76" s="132" t="s">
        <v>103</v>
      </c>
      <c r="F76" s="132"/>
      <c r="G76" s="132"/>
      <c r="H76" s="132"/>
      <c r="I76" s="251"/>
      <c r="K76" s="288" t="s">
        <v>104</v>
      </c>
      <c r="L76" s="288"/>
      <c r="M76" s="288"/>
      <c r="N76" s="288"/>
    </row>
    <row r="77" spans="1:22" ht="15.75">
      <c r="E77" s="132"/>
      <c r="F77" s="132"/>
      <c r="G77" s="132"/>
      <c r="H77" s="132"/>
      <c r="I77" s="251"/>
      <c r="J77" s="132"/>
      <c r="K77" s="251"/>
      <c r="L77" s="132"/>
    </row>
    <row r="78" spans="1:22" ht="15.75">
      <c r="E78" s="132"/>
      <c r="F78" s="132"/>
      <c r="G78" s="132"/>
      <c r="H78" s="132"/>
      <c r="I78" s="251"/>
      <c r="J78" s="132"/>
      <c r="K78" s="251"/>
      <c r="L78" s="132"/>
    </row>
    <row r="79" spans="1:22" ht="15.75">
      <c r="E79" s="132"/>
      <c r="F79" s="132"/>
      <c r="G79" s="132"/>
      <c r="H79" s="132"/>
      <c r="I79" s="251"/>
      <c r="K79" s="132"/>
      <c r="L79" s="132"/>
    </row>
    <row r="82" spans="5:14">
      <c r="E82" s="289" t="s">
        <v>219</v>
      </c>
      <c r="F82" s="289"/>
      <c r="G82" s="289"/>
      <c r="H82" s="289"/>
      <c r="J82" s="163" t="s">
        <v>220</v>
      </c>
      <c r="L82" s="163" t="s">
        <v>221</v>
      </c>
      <c r="N82" s="163" t="s">
        <v>222</v>
      </c>
    </row>
  </sheetData>
  <mergeCells count="8">
    <mergeCell ref="A4:C4"/>
    <mergeCell ref="N4:P4"/>
    <mergeCell ref="K76:N76"/>
    <mergeCell ref="E82:H82"/>
    <mergeCell ref="D1:E1"/>
    <mergeCell ref="J2:P2"/>
    <mergeCell ref="D3:G3"/>
    <mergeCell ref="J3:L3"/>
  </mergeCells>
  <conditionalFormatting sqref="G15 G27 G11 G19 G31 G35 G39 G47 G56 G60 G64">
    <cfRule type="expression" dxfId="415" priority="87" stopIfTrue="1">
      <formula>$C11=""</formula>
    </cfRule>
    <cfRule type="expression" dxfId="414" priority="88" stopIfTrue="1">
      <formula>AND($D11&lt;3,$C11&gt;0)</formula>
    </cfRule>
  </conditionalFormatting>
  <conditionalFormatting sqref="E11 E15 E19 E27 E31 E35 E39 E47 E56 E60 E64 J17">
    <cfRule type="expression" dxfId="413" priority="89" stopIfTrue="1">
      <formula>OR(E11="Bye",C11="")</formula>
    </cfRule>
    <cfRule type="expression" dxfId="412" priority="90" stopIfTrue="1">
      <formula>AND($D11&lt;5,$C11&gt;0)</formula>
    </cfRule>
  </conditionalFormatting>
  <conditionalFormatting sqref="F11 F15 F19 F27 F31 F35 F39 F47 F56 F60 F64">
    <cfRule type="expression" dxfId="411" priority="91" stopIfTrue="1">
      <formula>$C11=""</formula>
    </cfRule>
    <cfRule type="expression" dxfId="410" priority="92" stopIfTrue="1">
      <formula>AND($D11&lt;5,$C11&gt;0)</formula>
    </cfRule>
  </conditionalFormatting>
  <conditionalFormatting sqref="H11 H15 H19 H27 H31 H35 H39 H47 H56 H60 H64">
    <cfRule type="expression" dxfId="409" priority="93" stopIfTrue="1">
      <formula>$C11=""</formula>
    </cfRule>
    <cfRule type="expression" dxfId="408" priority="94" stopIfTrue="1">
      <formula>AND($D11&lt;5,$C11&gt;0)</formula>
    </cfRule>
  </conditionalFormatting>
  <conditionalFormatting sqref="E12 E16 E20 E28 E32 E36 E40 E44 E48 E57 E61 E65 J18">
    <cfRule type="expression" dxfId="407" priority="95" stopIfTrue="1">
      <formula>$C11=""</formula>
    </cfRule>
    <cfRule type="expression" dxfId="406" priority="96" stopIfTrue="1">
      <formula>AND($D11&lt;5,$C11&gt;0)</formula>
    </cfRule>
  </conditionalFormatting>
  <conditionalFormatting sqref="F12 H12 F16 H16 F20 H20 F28 H28 F32 H32 F36 H36 F40 H40 F44 F48 H48 F57 H57 F61 H61 F65 H65">
    <cfRule type="expression" dxfId="405" priority="97" stopIfTrue="1">
      <formula>$C11=""</formula>
    </cfRule>
    <cfRule type="expression" dxfId="404" priority="98" stopIfTrue="1">
      <formula>AND($D11&lt;5,$C11&gt;0)</formula>
    </cfRule>
  </conditionalFormatting>
  <conditionalFormatting sqref="D11 D15 D19 D27 D31 D35 D39 D43 D47 D56 D60 D64">
    <cfRule type="expression" dxfId="403" priority="99" stopIfTrue="1">
      <formula>OR(AND($C11="",$D11&gt;0),$E11="Bye")</formula>
    </cfRule>
    <cfRule type="expression" dxfId="402" priority="100" stopIfTrue="1">
      <formula>AND($D11&gt;0,$D11&lt;5,$C11&gt;0)</formula>
    </cfRule>
    <cfRule type="expression" dxfId="401" priority="101" stopIfTrue="1">
      <formula>$D11&gt;0</formula>
    </cfRule>
  </conditionalFormatting>
  <conditionalFormatting sqref="B7 B64 B11 B15 B19 B23 B27 B31 B35 B39 B43 B47 B52 B56 B60 B68">
    <cfRule type="cellIs" dxfId="400" priority="102" stopIfTrue="1" operator="equal">
      <formula>"DA"</formula>
    </cfRule>
  </conditionalFormatting>
  <conditionalFormatting sqref="J63">
    <cfRule type="expression" dxfId="399" priority="103" stopIfTrue="1">
      <formula>AND($N$1="CU",J63="Umpire")</formula>
    </cfRule>
    <cfRule type="expression" dxfId="398" priority="104" stopIfTrue="1">
      <formula>AND($N$1="CU",J63&lt;&gt;"Umpire",#REF!&lt;&gt;"")</formula>
    </cfRule>
    <cfRule type="expression" dxfId="397" priority="105" stopIfTrue="1">
      <formula>AND($N$1="CU",J63&lt;&gt;"Umpire")</formula>
    </cfRule>
  </conditionalFormatting>
  <conditionalFormatting sqref="M69">
    <cfRule type="expression" dxfId="396" priority="106" stopIfTrue="1">
      <formula>#REF!="as"</formula>
    </cfRule>
    <cfRule type="expression" dxfId="395" priority="107" stopIfTrue="1">
      <formula>#REF!="bs"</formula>
    </cfRule>
  </conditionalFormatting>
  <conditionalFormatting sqref="M70">
    <cfRule type="expression" dxfId="394" priority="108" stopIfTrue="1">
      <formula>#REF!="as"</formula>
    </cfRule>
    <cfRule type="expression" dxfId="393" priority="109" stopIfTrue="1">
      <formula>#REF!="bs"</formula>
    </cfRule>
  </conditionalFormatting>
  <conditionalFormatting sqref="H42">
    <cfRule type="expression" dxfId="392" priority="110" stopIfTrue="1">
      <formula>AND($N$1="CU",H42="Umpire")</formula>
    </cfRule>
    <cfRule type="expression" dxfId="391" priority="111" stopIfTrue="1">
      <formula>AND($N$1="CU",H42&lt;&gt;"Umpire",#REF!&lt;&gt;"")</formula>
    </cfRule>
    <cfRule type="expression" dxfId="390" priority="112" stopIfTrue="1">
      <formula>AND($N$1="CU",H42&lt;&gt;"Umpire")</formula>
    </cfRule>
  </conditionalFormatting>
  <conditionalFormatting sqref="J46">
    <cfRule type="expression" dxfId="389" priority="113" stopIfTrue="1">
      <formula>AND($N$1="CU",J46="Umpire")</formula>
    </cfRule>
    <cfRule type="expression" dxfId="388" priority="114" stopIfTrue="1">
      <formula>AND($N$1="CU",J46&lt;&gt;"Umpire",#REF!&lt;&gt;"")</formula>
    </cfRule>
    <cfRule type="expression" dxfId="387" priority="115" stopIfTrue="1">
      <formula>AND($N$1="CU",J46&lt;&gt;"Umpire")</formula>
    </cfRule>
  </conditionalFormatting>
  <conditionalFormatting sqref="N54">
    <cfRule type="expression" dxfId="386" priority="116" stopIfTrue="1">
      <formula>#REF!="as"</formula>
    </cfRule>
    <cfRule type="expression" dxfId="385" priority="117" stopIfTrue="1">
      <formula>#REF!="bs"</formula>
    </cfRule>
  </conditionalFormatting>
  <conditionalFormatting sqref="N55">
    <cfRule type="expression" dxfId="384" priority="118" stopIfTrue="1">
      <formula>#REF!="as"</formula>
    </cfRule>
    <cfRule type="expression" dxfId="383" priority="119" stopIfTrue="1">
      <formula>#REF!="bs"</formula>
    </cfRule>
  </conditionalFormatting>
  <conditionalFormatting sqref="L55">
    <cfRule type="expression" dxfId="382" priority="120" stopIfTrue="1">
      <formula>AND($N$1="CU",L55="Umpire")</formula>
    </cfRule>
    <cfRule type="expression" dxfId="381" priority="121" stopIfTrue="1">
      <formula>AND($N$1="CU",L55&lt;&gt;"Umpire",#REF!&lt;&gt;"")</formula>
    </cfRule>
    <cfRule type="expression" dxfId="380" priority="122" stopIfTrue="1">
      <formula>AND($N$1="CU",L55&lt;&gt;"Umpire")</formula>
    </cfRule>
  </conditionalFormatting>
  <conditionalFormatting sqref="J30 H34">
    <cfRule type="expression" dxfId="379" priority="123" stopIfTrue="1">
      <formula>AND($N$1="CU",H30="Umpire")</formula>
    </cfRule>
    <cfRule type="expression" dxfId="378" priority="124" stopIfTrue="1">
      <formula>AND($N$1="CU",H30&lt;&gt;"Umpire",#REF!&lt;&gt;"")</formula>
    </cfRule>
    <cfRule type="expression" dxfId="377" priority="125" stopIfTrue="1">
      <formula>AND($N$1="CU",H30&lt;&gt;"Umpire")</formula>
    </cfRule>
  </conditionalFormatting>
  <conditionalFormatting sqref="N38">
    <cfRule type="expression" dxfId="376" priority="126" stopIfTrue="1">
      <formula>AND($N$1="CU",N38="Umpire")</formula>
    </cfRule>
    <cfRule type="expression" dxfId="375" priority="127" stopIfTrue="1">
      <formula>AND($N$1="CU",N38&lt;&gt;"Umpire",#REF!&lt;&gt;"")</formula>
    </cfRule>
    <cfRule type="expression" dxfId="374" priority="128" stopIfTrue="1">
      <formula>AND($N$1="CU",N38&lt;&gt;"Umpire")</formula>
    </cfRule>
  </conditionalFormatting>
  <conditionalFormatting sqref="H26">
    <cfRule type="expression" dxfId="373" priority="129" stopIfTrue="1">
      <formula>AND($N$1="CU",H26="Umpire")</formula>
    </cfRule>
    <cfRule type="expression" dxfId="372" priority="130" stopIfTrue="1">
      <formula>AND($N$1="CU",H26&lt;&gt;"Umpire",#REF!&lt;&gt;"")</formula>
    </cfRule>
    <cfRule type="expression" dxfId="371" priority="131" stopIfTrue="1">
      <formula>AND($N$1="CU",H26&lt;&gt;"Umpire")</formula>
    </cfRule>
  </conditionalFormatting>
  <conditionalFormatting sqref="M65">
    <cfRule type="expression" dxfId="370" priority="132" stopIfTrue="1">
      <formula>#REF!="as"</formula>
    </cfRule>
    <cfRule type="expression" dxfId="369" priority="133" stopIfTrue="1">
      <formula>#REF!="bs"</formula>
    </cfRule>
  </conditionalFormatting>
  <conditionalFormatting sqref="M66">
    <cfRule type="expression" dxfId="368" priority="134" stopIfTrue="1">
      <formula>#REF!="as"</formula>
    </cfRule>
    <cfRule type="expression" dxfId="367" priority="135" stopIfTrue="1">
      <formula>#REF!="bs"</formula>
    </cfRule>
  </conditionalFormatting>
  <conditionalFormatting sqref="H10">
    <cfRule type="expression" dxfId="366" priority="136" stopIfTrue="1">
      <formula>AND($N$1="CU",H10="Umpire")</formula>
    </cfRule>
    <cfRule type="expression" dxfId="365" priority="137" stopIfTrue="1">
      <formula>AND($N$1="CU",H10&lt;&gt;"Umpire",#REF!&lt;&gt;"")</formula>
    </cfRule>
    <cfRule type="expression" dxfId="364" priority="138" stopIfTrue="1">
      <formula>AND($N$1="CU",H10&lt;&gt;"Umpire")</formula>
    </cfRule>
  </conditionalFormatting>
  <conditionalFormatting sqref="J14">
    <cfRule type="expression" dxfId="363" priority="139" stopIfTrue="1">
      <formula>AND($N$1="CU",J14="Umpire")</formula>
    </cfRule>
    <cfRule type="expression" dxfId="362" priority="140" stopIfTrue="1">
      <formula>AND($N$1="CU",J14&lt;&gt;"Umpire",#REF!&lt;&gt;"")</formula>
    </cfRule>
    <cfRule type="expression" dxfId="361" priority="141" stopIfTrue="1">
      <formula>AND($N$1="CU",J14&lt;&gt;"Umpire")</formula>
    </cfRule>
  </conditionalFormatting>
  <conditionalFormatting sqref="H18">
    <cfRule type="expression" dxfId="360" priority="142" stopIfTrue="1">
      <formula>AND($N$1="CU",H18="Umpire")</formula>
    </cfRule>
    <cfRule type="expression" dxfId="359" priority="143" stopIfTrue="1">
      <formula>AND($N$1="CU",H18&lt;&gt;"Umpire",#REF!&lt;&gt;"")</formula>
    </cfRule>
    <cfRule type="expression" dxfId="358" priority="144" stopIfTrue="1">
      <formula>AND($N$1="CU",H18&lt;&gt;"Umpire")</formula>
    </cfRule>
  </conditionalFormatting>
  <conditionalFormatting sqref="L22">
    <cfRule type="expression" dxfId="357" priority="145" stopIfTrue="1">
      <formula>AND($N$1="CU",L22="Umpire")</formula>
    </cfRule>
    <cfRule type="expression" dxfId="356" priority="146" stopIfTrue="1">
      <formula>AND($N$1="CU",L22&lt;&gt;"Umpire",#REF!&lt;&gt;"")</formula>
    </cfRule>
    <cfRule type="expression" dxfId="355" priority="147" stopIfTrue="1">
      <formula>AND($N$1="CU",L22&lt;&gt;"Umpire")</formula>
    </cfRule>
  </conditionalFormatting>
  <conditionalFormatting sqref="N21">
    <cfRule type="expression" dxfId="354" priority="148" stopIfTrue="1">
      <formula>#REF!="as"</formula>
    </cfRule>
    <cfRule type="expression" dxfId="353" priority="149" stopIfTrue="1">
      <formula>#REF!="bs"</formula>
    </cfRule>
  </conditionalFormatting>
  <conditionalFormatting sqref="N22">
    <cfRule type="expression" dxfId="352" priority="150" stopIfTrue="1">
      <formula>#REF!="as"</formula>
    </cfRule>
    <cfRule type="expression" dxfId="351" priority="151" stopIfTrue="1">
      <formula>#REF!="bs"</formula>
    </cfRule>
  </conditionalFormatting>
  <conditionalFormatting sqref="G68">
    <cfRule type="expression" dxfId="350" priority="152" stopIfTrue="1">
      <formula>$C68=""</formula>
    </cfRule>
    <cfRule type="expression" dxfId="349" priority="153" stopIfTrue="1">
      <formula>AND(#REF!&lt;3,$C68&gt;0)</formula>
    </cfRule>
  </conditionalFormatting>
  <conditionalFormatting sqref="E68 E8">
    <cfRule type="expression" dxfId="348" priority="154" stopIfTrue="1">
      <formula>OR(E8="Bye",C8="")</formula>
    </cfRule>
    <cfRule type="expression" dxfId="347" priority="155" stopIfTrue="1">
      <formula>AND(#REF!&lt;5,$C8&gt;0)</formula>
    </cfRule>
  </conditionalFormatting>
  <conditionalFormatting sqref="F68">
    <cfRule type="expression" dxfId="346" priority="156" stopIfTrue="1">
      <formula>$C68=""</formula>
    </cfRule>
    <cfRule type="expression" dxfId="345" priority="157" stopIfTrue="1">
      <formula>AND(#REF!&lt;5,$C68&gt;0)</formula>
    </cfRule>
  </conditionalFormatting>
  <conditionalFormatting sqref="H68">
    <cfRule type="expression" dxfId="344" priority="158" stopIfTrue="1">
      <formula>$C68=""</formula>
    </cfRule>
    <cfRule type="expression" dxfId="343" priority="159" stopIfTrue="1">
      <formula>AND(#REF!&lt;5,$C68&gt;0)</formula>
    </cfRule>
  </conditionalFormatting>
  <conditionalFormatting sqref="E69">
    <cfRule type="expression" dxfId="342" priority="160" stopIfTrue="1">
      <formula>$C68=""</formula>
    </cfRule>
    <cfRule type="expression" dxfId="341" priority="161" stopIfTrue="1">
      <formula>AND(#REF!&lt;5,$C68&gt;0)</formula>
    </cfRule>
  </conditionalFormatting>
  <conditionalFormatting sqref="F69 H69">
    <cfRule type="expression" dxfId="340" priority="162" stopIfTrue="1">
      <formula>$C68=""</formula>
    </cfRule>
    <cfRule type="expression" dxfId="339" priority="163" stopIfTrue="1">
      <formula>AND(#REF!&lt;5,$C68&gt;0)</formula>
    </cfRule>
  </conditionalFormatting>
  <conditionalFormatting sqref="G52">
    <cfRule type="expression" dxfId="338" priority="164" stopIfTrue="1">
      <formula>$C52=""</formula>
    </cfRule>
    <cfRule type="expression" dxfId="337" priority="165" stopIfTrue="1">
      <formula>AND(#REF!&lt;3,$C52&gt;0)</formula>
    </cfRule>
  </conditionalFormatting>
  <conditionalFormatting sqref="E52 E7">
    <cfRule type="expression" dxfId="336" priority="166" stopIfTrue="1">
      <formula>OR(E7="Bye",C7="")</formula>
    </cfRule>
    <cfRule type="expression" dxfId="335" priority="167" stopIfTrue="1">
      <formula>AND(#REF!&lt;5,$C7&gt;0)</formula>
    </cfRule>
  </conditionalFormatting>
  <conditionalFormatting sqref="F52">
    <cfRule type="expression" dxfId="334" priority="168" stopIfTrue="1">
      <formula>$C52=""</formula>
    </cfRule>
    <cfRule type="expression" dxfId="333" priority="169" stopIfTrue="1">
      <formula>AND(#REF!&lt;5,$C52&gt;0)</formula>
    </cfRule>
  </conditionalFormatting>
  <conditionalFormatting sqref="H52">
    <cfRule type="expression" dxfId="332" priority="170" stopIfTrue="1">
      <formula>$C52=""</formula>
    </cfRule>
    <cfRule type="expression" dxfId="331" priority="171" stopIfTrue="1">
      <formula>AND(#REF!&lt;5,$C52&gt;0)</formula>
    </cfRule>
  </conditionalFormatting>
  <conditionalFormatting sqref="E53">
    <cfRule type="expression" dxfId="330" priority="172" stopIfTrue="1">
      <formula>$C52=""</formula>
    </cfRule>
    <cfRule type="expression" dxfId="329" priority="173" stopIfTrue="1">
      <formula>AND(#REF!&lt;5,$C52&gt;0)</formula>
    </cfRule>
  </conditionalFormatting>
  <conditionalFormatting sqref="F53 H53">
    <cfRule type="expression" dxfId="328" priority="174" stopIfTrue="1">
      <formula>$C52=""</formula>
    </cfRule>
    <cfRule type="expression" dxfId="327" priority="175" stopIfTrue="1">
      <formula>AND(#REF!&lt;5,$C52&gt;0)</formula>
    </cfRule>
  </conditionalFormatting>
  <conditionalFormatting sqref="G23">
    <cfRule type="expression" dxfId="326" priority="176" stopIfTrue="1">
      <formula>$C23=""</formula>
    </cfRule>
    <cfRule type="expression" dxfId="325" priority="177" stopIfTrue="1">
      <formula>AND(#REF!&lt;3,$C23&gt;0)</formula>
    </cfRule>
  </conditionalFormatting>
  <conditionalFormatting sqref="E23">
    <cfRule type="expression" dxfId="324" priority="178" stopIfTrue="1">
      <formula>OR(E23="Bye",C23="")</formula>
    </cfRule>
    <cfRule type="expression" dxfId="323" priority="179" stopIfTrue="1">
      <formula>AND(#REF!&lt;5,$C23&gt;0)</formula>
    </cfRule>
  </conditionalFormatting>
  <conditionalFormatting sqref="F23">
    <cfRule type="expression" dxfId="322" priority="180" stopIfTrue="1">
      <formula>$C23=""</formula>
    </cfRule>
    <cfRule type="expression" dxfId="321" priority="181" stopIfTrue="1">
      <formula>AND(#REF!&lt;5,$C23&gt;0)</formula>
    </cfRule>
  </conditionalFormatting>
  <conditionalFormatting sqref="H23">
    <cfRule type="expression" dxfId="320" priority="182" stopIfTrue="1">
      <formula>$C23=""</formula>
    </cfRule>
    <cfRule type="expression" dxfId="319" priority="183" stopIfTrue="1">
      <formula>AND(#REF!&lt;5,$C23&gt;0)</formula>
    </cfRule>
  </conditionalFormatting>
  <conditionalFormatting sqref="E24">
    <cfRule type="expression" dxfId="318" priority="184" stopIfTrue="1">
      <formula>$C23=""</formula>
    </cfRule>
    <cfRule type="expression" dxfId="317" priority="185" stopIfTrue="1">
      <formula>AND(#REF!&lt;5,$C23&gt;0)</formula>
    </cfRule>
  </conditionalFormatting>
  <conditionalFormatting sqref="F24 H24">
    <cfRule type="expression" dxfId="316" priority="186" stopIfTrue="1">
      <formula>$C23=""</formula>
    </cfRule>
    <cfRule type="expression" dxfId="315" priority="187" stopIfTrue="1">
      <formula>AND(#REF!&lt;5,$C23&gt;0)</formula>
    </cfRule>
  </conditionalFormatting>
  <conditionalFormatting sqref="G7">
    <cfRule type="expression" dxfId="314" priority="188" stopIfTrue="1">
      <formula>$C7=""</formula>
    </cfRule>
    <cfRule type="expression" dxfId="313" priority="189" stopIfTrue="1">
      <formula>AND(#REF!&lt;3,$C7&gt;0)</formula>
    </cfRule>
  </conditionalFormatting>
  <conditionalFormatting sqref="F7">
    <cfRule type="expression" dxfId="312" priority="190" stopIfTrue="1">
      <formula>$C7=""</formula>
    </cfRule>
    <cfRule type="expression" dxfId="311" priority="191" stopIfTrue="1">
      <formula>AND(#REF!&lt;5,$C7&gt;0)</formula>
    </cfRule>
  </conditionalFormatting>
  <conditionalFormatting sqref="H7">
    <cfRule type="expression" dxfId="310" priority="192" stopIfTrue="1">
      <formula>$C7=""</formula>
    </cfRule>
    <cfRule type="expression" dxfId="309" priority="193" stopIfTrue="1">
      <formula>AND(#REF!&lt;5,$C7&gt;0)</formula>
    </cfRule>
  </conditionalFormatting>
  <conditionalFormatting sqref="F8 H8">
    <cfRule type="expression" dxfId="308" priority="194" stopIfTrue="1">
      <formula>$C7=""</formula>
    </cfRule>
    <cfRule type="expression" dxfId="307" priority="195" stopIfTrue="1">
      <formula>AND(#REF!&lt;5,$C7&gt;0)</formula>
    </cfRule>
  </conditionalFormatting>
  <conditionalFormatting sqref="H51">
    <cfRule type="expression" dxfId="306" priority="196" stopIfTrue="1">
      <formula>AND($N$1="CU",H51="Umpire")</formula>
    </cfRule>
    <cfRule type="expression" dxfId="305" priority="197" stopIfTrue="1">
      <formula>AND($N$1="CU",H51&lt;&gt;"Umpire",#REF!&lt;&gt;"")</formula>
    </cfRule>
    <cfRule type="expression" dxfId="304" priority="198" stopIfTrue="1">
      <formula>AND($N$1="CU",H51&lt;&gt;"Umpire")</formula>
    </cfRule>
  </conditionalFormatting>
  <conditionalFormatting sqref="J49">
    <cfRule type="expression" dxfId="303" priority="199" stopIfTrue="1">
      <formula>#REF!="as"</formula>
    </cfRule>
    <cfRule type="expression" dxfId="302" priority="200" stopIfTrue="1">
      <formula>#REF!="bs"</formula>
    </cfRule>
  </conditionalFormatting>
  <conditionalFormatting sqref="H67">
    <cfRule type="expression" dxfId="301" priority="201" stopIfTrue="1">
      <formula>AND($N$1="CU",H67="Umpire")</formula>
    </cfRule>
    <cfRule type="expression" dxfId="300" priority="202" stopIfTrue="1">
      <formula>AND($N$1="CU",H67&lt;&gt;"Umpire",#REF!&lt;&gt;"")</formula>
    </cfRule>
    <cfRule type="expression" dxfId="299" priority="203" stopIfTrue="1">
      <formula>AND($N$1="CU",H67&lt;&gt;"Umpire")</formula>
    </cfRule>
  </conditionalFormatting>
  <conditionalFormatting sqref="H59">
    <cfRule type="expression" dxfId="298" priority="204" stopIfTrue="1">
      <formula>AND($N$1="CU",H59="Umpire")</formula>
    </cfRule>
    <cfRule type="expression" dxfId="297" priority="205" stopIfTrue="1">
      <formula>AND($N$1="CU",H59&lt;&gt;"Umpire",#REF!&lt;&gt;"")</formula>
    </cfRule>
    <cfRule type="expression" dxfId="296" priority="206" stopIfTrue="1">
      <formula>AND($N$1="CU",H59&lt;&gt;"Umpire")</formula>
    </cfRule>
  </conditionalFormatting>
  <conditionalFormatting sqref="S69">
    <cfRule type="expression" dxfId="295" priority="81" stopIfTrue="1">
      <formula>#REF!="as"</formula>
    </cfRule>
    <cfRule type="expression" dxfId="294" priority="82" stopIfTrue="1">
      <formula>#REF!="bs"</formula>
    </cfRule>
  </conditionalFormatting>
  <conditionalFormatting sqref="S70">
    <cfRule type="expression" dxfId="293" priority="83" stopIfTrue="1">
      <formula>#REF!="as"</formula>
    </cfRule>
    <cfRule type="expression" dxfId="292" priority="84" stopIfTrue="1">
      <formula>#REF!="bs"</formula>
    </cfRule>
  </conditionalFormatting>
  <conditionalFormatting sqref="S66">
    <cfRule type="expression" dxfId="291" priority="85" stopIfTrue="1">
      <formula>#REF!="as"</formula>
    </cfRule>
    <cfRule type="expression" dxfId="290" priority="86" stopIfTrue="1">
      <formula>#REF!="bs"</formula>
    </cfRule>
  </conditionalFormatting>
  <conditionalFormatting sqref="H43">
    <cfRule type="expression" dxfId="289" priority="77" stopIfTrue="1">
      <formula>$C43=""</formula>
    </cfRule>
    <cfRule type="expression" dxfId="288" priority="78" stopIfTrue="1">
      <formula>AND($D43&lt;5,$C43&gt;0)</formula>
    </cfRule>
  </conditionalFormatting>
  <conditionalFormatting sqref="H44">
    <cfRule type="expression" dxfId="287" priority="79" stopIfTrue="1">
      <formula>$C43=""</formula>
    </cfRule>
    <cfRule type="expression" dxfId="286" priority="80" stopIfTrue="1">
      <formula>AND($D43&lt;5,$C43&gt;0)</formula>
    </cfRule>
  </conditionalFormatting>
  <conditionalFormatting sqref="J10">
    <cfRule type="expression" dxfId="285" priority="73" stopIfTrue="1">
      <formula>OR(J10="Bye",H10="")</formula>
    </cfRule>
    <cfRule type="expression" dxfId="284" priority="74" stopIfTrue="1">
      <formula>AND(#REF!&lt;5,$C10&gt;0)</formula>
    </cfRule>
  </conditionalFormatting>
  <conditionalFormatting sqref="J9">
    <cfRule type="expression" dxfId="283" priority="75" stopIfTrue="1">
      <formula>OR(J9="Bye",H9="")</formula>
    </cfRule>
    <cfRule type="expression" dxfId="282" priority="76" stopIfTrue="1">
      <formula>AND(#REF!&lt;5,$C9&gt;0)</formula>
    </cfRule>
  </conditionalFormatting>
  <conditionalFormatting sqref="J26">
    <cfRule type="expression" dxfId="281" priority="71" stopIfTrue="1">
      <formula>$C25=""</formula>
    </cfRule>
    <cfRule type="expression" dxfId="280" priority="72" stopIfTrue="1">
      <formula>AND(#REF!&lt;5,$C25&gt;0)</formula>
    </cfRule>
  </conditionalFormatting>
  <conditionalFormatting sqref="J25">
    <cfRule type="expression" dxfId="279" priority="69" stopIfTrue="1">
      <formula>OR(J25="Bye",H25="")</formula>
    </cfRule>
    <cfRule type="expression" dxfId="278" priority="70" stopIfTrue="1">
      <formula>AND(#REF!&lt;5,$C25&gt;0)</formula>
    </cfRule>
  </conditionalFormatting>
  <conditionalFormatting sqref="J33">
    <cfRule type="expression" dxfId="277" priority="65" stopIfTrue="1">
      <formula>OR(J33="Bye",H33="")</formula>
    </cfRule>
    <cfRule type="expression" dxfId="276" priority="66" stopIfTrue="1">
      <formula>AND($D33&lt;5,$C33&gt;0)</formula>
    </cfRule>
  </conditionalFormatting>
  <conditionalFormatting sqref="J34">
    <cfRule type="expression" dxfId="275" priority="67" stopIfTrue="1">
      <formula>$C33=""</formula>
    </cfRule>
    <cfRule type="expression" dxfId="274" priority="68" stopIfTrue="1">
      <formula>AND($D33&lt;5,$C33&gt;0)</formula>
    </cfRule>
  </conditionalFormatting>
  <conditionalFormatting sqref="J41">
    <cfRule type="expression" dxfId="273" priority="61" stopIfTrue="1">
      <formula>OR(J41="Bye",H41="")</formula>
    </cfRule>
    <cfRule type="expression" dxfId="272" priority="62" stopIfTrue="1">
      <formula>AND($D41&lt;5,$C41&gt;0)</formula>
    </cfRule>
  </conditionalFormatting>
  <conditionalFormatting sqref="J42">
    <cfRule type="expression" dxfId="271" priority="63" stopIfTrue="1">
      <formula>$C41=""</formula>
    </cfRule>
    <cfRule type="expression" dxfId="270" priority="64" stopIfTrue="1">
      <formula>AND($D41&lt;5,$C41&gt;0)</formula>
    </cfRule>
  </conditionalFormatting>
  <conditionalFormatting sqref="J50">
    <cfRule type="expression" dxfId="269" priority="57" stopIfTrue="1">
      <formula>OR(J50="Bye",H50="")</formula>
    </cfRule>
    <cfRule type="expression" dxfId="268" priority="58" stopIfTrue="1">
      <formula>AND(#REF!&lt;5,$C50&gt;0)</formula>
    </cfRule>
  </conditionalFormatting>
  <conditionalFormatting sqref="J51">
    <cfRule type="expression" dxfId="267" priority="59" stopIfTrue="1">
      <formula>$C50=""</formula>
    </cfRule>
    <cfRule type="expression" dxfId="266" priority="60" stopIfTrue="1">
      <formula>AND(#REF!&lt;5,$C50&gt;0)</formula>
    </cfRule>
  </conditionalFormatting>
  <conditionalFormatting sqref="J58">
    <cfRule type="expression" dxfId="265" priority="53" stopIfTrue="1">
      <formula>OR(J58="Bye",H58="")</formula>
    </cfRule>
    <cfRule type="expression" dxfId="264" priority="54" stopIfTrue="1">
      <formula>AND($D58&lt;5,$C58&gt;0)</formula>
    </cfRule>
  </conditionalFormatting>
  <conditionalFormatting sqref="J59">
    <cfRule type="expression" dxfId="263" priority="55" stopIfTrue="1">
      <formula>$C58=""</formula>
    </cfRule>
    <cfRule type="expression" dxfId="262" priority="56" stopIfTrue="1">
      <formula>AND($D58&lt;5,$C58&gt;0)</formula>
    </cfRule>
  </conditionalFormatting>
  <conditionalFormatting sqref="J66">
    <cfRule type="expression" dxfId="261" priority="49" stopIfTrue="1">
      <formula>OR(J66="Bye",H66="")</formula>
    </cfRule>
    <cfRule type="expression" dxfId="260" priority="50" stopIfTrue="1">
      <formula>AND(#REF!&lt;5,$C66&gt;0)</formula>
    </cfRule>
  </conditionalFormatting>
  <conditionalFormatting sqref="J67">
    <cfRule type="expression" dxfId="259" priority="51" stopIfTrue="1">
      <formula>$C66=""</formula>
    </cfRule>
    <cfRule type="expression" dxfId="258" priority="52" stopIfTrue="1">
      <formula>AND(#REF!&lt;5,$C66&gt;0)</formula>
    </cfRule>
  </conditionalFormatting>
  <conditionalFormatting sqref="L14">
    <cfRule type="expression" dxfId="257" priority="45" stopIfTrue="1">
      <formula>OR(L14="Bye",J14="")</formula>
    </cfRule>
    <cfRule type="expression" dxfId="256" priority="46" stopIfTrue="1">
      <formula>AND(#REF!&lt;5,$C14&gt;0)</formula>
    </cfRule>
  </conditionalFormatting>
  <conditionalFormatting sqref="L13">
    <cfRule type="expression" dxfId="255" priority="47" stopIfTrue="1">
      <formula>OR(L13="Bye",J13="")</formula>
    </cfRule>
    <cfRule type="expression" dxfId="254" priority="48" stopIfTrue="1">
      <formula>AND(#REF!&lt;5,$C13&gt;0)</formula>
    </cfRule>
  </conditionalFormatting>
  <conditionalFormatting sqref="L29">
    <cfRule type="expression" dxfId="253" priority="41" stopIfTrue="1">
      <formula>OR(L29="Bye",J29="")</formula>
    </cfRule>
    <cfRule type="expression" dxfId="252" priority="42" stopIfTrue="1">
      <formula>AND($D29&lt;5,$C29&gt;0)</formula>
    </cfRule>
  </conditionalFormatting>
  <conditionalFormatting sqref="L30">
    <cfRule type="expression" dxfId="251" priority="43" stopIfTrue="1">
      <formula>$C29=""</formula>
    </cfRule>
    <cfRule type="expression" dxfId="250" priority="44" stopIfTrue="1">
      <formula>AND($D29&lt;5,$C29&gt;0)</formula>
    </cfRule>
  </conditionalFormatting>
  <conditionalFormatting sqref="L45">
    <cfRule type="expression" dxfId="249" priority="37" stopIfTrue="1">
      <formula>OR(L45="Bye",J45="")</formula>
    </cfRule>
    <cfRule type="expression" dxfId="248" priority="38" stopIfTrue="1">
      <formula>AND(#REF!&lt;5,$C45&gt;0)</formula>
    </cfRule>
  </conditionalFormatting>
  <conditionalFormatting sqref="L46">
    <cfRule type="expression" dxfId="247" priority="39" stopIfTrue="1">
      <formula>$C45=""</formula>
    </cfRule>
    <cfRule type="expression" dxfId="246" priority="40" stopIfTrue="1">
      <formula>AND(#REF!&lt;5,$C45&gt;0)</formula>
    </cfRule>
  </conditionalFormatting>
  <conditionalFormatting sqref="L62">
    <cfRule type="expression" dxfId="245" priority="33" stopIfTrue="1">
      <formula>OR(L62="Bye",J62="")</formula>
    </cfRule>
    <cfRule type="expression" dxfId="244" priority="34" stopIfTrue="1">
      <formula>AND(#REF!&lt;5,$C62&gt;0)</formula>
    </cfRule>
  </conditionalFormatting>
  <conditionalFormatting sqref="L63">
    <cfRule type="expression" dxfId="243" priority="35" stopIfTrue="1">
      <formula>$C62=""</formula>
    </cfRule>
    <cfRule type="expression" dxfId="242" priority="36" stopIfTrue="1">
      <formula>AND(#REF!&lt;5,$C62&gt;0)</formula>
    </cfRule>
  </conditionalFormatting>
  <conditionalFormatting sqref="P37">
    <cfRule type="expression" dxfId="241" priority="29" stopIfTrue="1">
      <formula>#REF!="as"</formula>
    </cfRule>
    <cfRule type="expression" dxfId="240" priority="30" stopIfTrue="1">
      <formula>#REF!="bs"</formula>
    </cfRule>
  </conditionalFormatting>
  <conditionalFormatting sqref="P38">
    <cfRule type="expression" dxfId="239" priority="31" stopIfTrue="1">
      <formula>#REF!="as"</formula>
    </cfRule>
    <cfRule type="expression" dxfId="238" priority="32" stopIfTrue="1">
      <formula>#REF!="bs"</formula>
    </cfRule>
  </conditionalFormatting>
  <conditionalFormatting sqref="E43">
    <cfRule type="expression" dxfId="237" priority="25" stopIfTrue="1">
      <formula>$C42=""</formula>
    </cfRule>
    <cfRule type="expression" dxfId="236" priority="26" stopIfTrue="1">
      <formula>AND($D42&lt;5,$C42&gt;0)</formula>
    </cfRule>
  </conditionalFormatting>
  <conditionalFormatting sqref="F43">
    <cfRule type="expression" dxfId="235" priority="27" stopIfTrue="1">
      <formula>$C42=""</formula>
    </cfRule>
    <cfRule type="expression" dxfId="234" priority="28" stopIfTrue="1">
      <formula>AND($D42&lt;5,$C42&gt;0)</formula>
    </cfRule>
  </conditionalFormatting>
  <conditionalFormatting sqref="N22">
    <cfRule type="expression" dxfId="233" priority="23" stopIfTrue="1">
      <formula>OR(N22="Bye",L22="")</formula>
    </cfRule>
    <cfRule type="expression" dxfId="232" priority="24" stopIfTrue="1">
      <formula>AND(#REF!&lt;5,$C22&gt;0)</formula>
    </cfRule>
  </conditionalFormatting>
  <conditionalFormatting sqref="N21">
    <cfRule type="expression" dxfId="231" priority="21" stopIfTrue="1">
      <formula>OR(N21="Bye",L21="")</formula>
    </cfRule>
    <cfRule type="expression" dxfId="230" priority="22" stopIfTrue="1">
      <formula>AND(#REF!&lt;5,$C21&gt;0)</formula>
    </cfRule>
  </conditionalFormatting>
  <conditionalFormatting sqref="N54">
    <cfRule type="expression" dxfId="229" priority="19" stopIfTrue="1">
      <formula>OR(N54="Bye",L54="")</formula>
    </cfRule>
    <cfRule type="expression" dxfId="228" priority="20" stopIfTrue="1">
      <formula>AND(#REF!&lt;5,$C54&gt;0)</formula>
    </cfRule>
  </conditionalFormatting>
  <conditionalFormatting sqref="N55">
    <cfRule type="expression" dxfId="227" priority="17" stopIfTrue="1">
      <formula>$C54=""</formula>
    </cfRule>
    <cfRule type="expression" dxfId="226" priority="18" stopIfTrue="1">
      <formula>AND(#REF!&lt;5,$C54&gt;0)</formula>
    </cfRule>
  </conditionalFormatting>
  <conditionalFormatting sqref="N69">
    <cfRule type="expression" dxfId="225" priority="15" stopIfTrue="1">
      <formula>OR(N69="Bye",L69="")</formula>
    </cfRule>
    <cfRule type="expression" dxfId="224" priority="16" stopIfTrue="1">
      <formula>AND(#REF!&lt;5,$C69&gt;0)</formula>
    </cfRule>
  </conditionalFormatting>
  <conditionalFormatting sqref="N70">
    <cfRule type="expression" dxfId="223" priority="13" stopIfTrue="1">
      <formula>$C69=""</formula>
    </cfRule>
    <cfRule type="expression" dxfId="222" priority="14" stopIfTrue="1">
      <formula>AND(#REF!&lt;5,$C69&gt;0)</formula>
    </cfRule>
  </conditionalFormatting>
  <conditionalFormatting sqref="N65">
    <cfRule type="expression" dxfId="221" priority="11" stopIfTrue="1">
      <formula>OR(N65="Bye",L65="")</formula>
    </cfRule>
    <cfRule type="expression" dxfId="220" priority="12" stopIfTrue="1">
      <formula>AND($D65&lt;5,$C65&gt;0)</formula>
    </cfRule>
  </conditionalFormatting>
  <conditionalFormatting sqref="N66">
    <cfRule type="expression" dxfId="219" priority="9" stopIfTrue="1">
      <formula>$C65=""</formula>
    </cfRule>
    <cfRule type="expression" dxfId="218" priority="10" stopIfTrue="1">
      <formula>AND($D65&lt;5,$C65&gt;0)</formula>
    </cfRule>
  </conditionalFormatting>
  <conditionalFormatting sqref="P37">
    <cfRule type="expression" dxfId="217" priority="7" stopIfTrue="1">
      <formula>#REF!="as"</formula>
    </cfRule>
    <cfRule type="expression" dxfId="216" priority="8" stopIfTrue="1">
      <formula>#REF!="bs"</formula>
    </cfRule>
  </conditionalFormatting>
  <conditionalFormatting sqref="P38">
    <cfRule type="expression" dxfId="215" priority="5" stopIfTrue="1">
      <formula>#REF!="as"</formula>
    </cfRule>
    <cfRule type="expression" dxfId="214" priority="6" stopIfTrue="1">
      <formula>#REF!="bs"</formula>
    </cfRule>
  </conditionalFormatting>
  <conditionalFormatting sqref="P38">
    <cfRule type="expression" dxfId="213" priority="3" stopIfTrue="1">
      <formula>OR(P38="Bye",N38="")</formula>
    </cfRule>
    <cfRule type="expression" dxfId="212" priority="4" stopIfTrue="1">
      <formula>AND(#REF!&lt;5,$C38&gt;0)</formula>
    </cfRule>
  </conditionalFormatting>
  <conditionalFormatting sqref="P37">
    <cfRule type="expression" dxfId="211" priority="1" stopIfTrue="1">
      <formula>OR(P37="Bye",N37="")</formula>
    </cfRule>
    <cfRule type="expression" dxfId="210" priority="2" stopIfTrue="1">
      <formula>AND(#REF!&lt;5,$C37&gt;0)</formula>
    </cfRule>
  </conditionalFormatting>
  <dataValidations count="1">
    <dataValidation type="list" allowBlank="1" showInputMessage="1" sqref="H10 H18 H26 H34 H42 H51 H59 H67 J63 J46 L55 N38 J30 L22 J14">
      <formula1>$T$7:$T$18</formula1>
    </dataValidation>
  </dataValidations>
  <printOptions horizontalCentered="1"/>
  <pageMargins left="0.23622047244094491" right="0.23622047244094491" top="0.35433070866141736" bottom="0.35433070866141736" header="0.51181102362204722" footer="0.51181102362204722"/>
  <pageSetup paperSize="9" scale="9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82"/>
  <sheetViews>
    <sheetView topLeftCell="A36" workbookViewId="0">
      <selection activeCell="P23" sqref="P23"/>
    </sheetView>
  </sheetViews>
  <sheetFormatPr defaultRowHeight="12.75"/>
  <cols>
    <col min="1" max="1" width="3.28515625" style="118" customWidth="1"/>
    <col min="2" max="2" width="4.85546875" style="118" customWidth="1"/>
    <col min="3" max="3" width="0.140625" style="118" customWidth="1"/>
    <col min="4" max="4" width="4.28515625" style="118" customWidth="1"/>
    <col min="5" max="5" width="15.7109375" style="118" customWidth="1"/>
    <col min="6" max="6" width="2.7109375" style="118" customWidth="1"/>
    <col min="7" max="7" width="7.7109375" style="118" customWidth="1"/>
    <col min="8" max="8" width="5.85546875" style="118" customWidth="1"/>
    <col min="9" max="9" width="4.5703125" style="252" customWidth="1"/>
    <col min="10" max="10" width="12.140625" style="118" customWidth="1"/>
    <col min="11" max="11" width="1.7109375" style="252" customWidth="1"/>
    <col min="12" max="12" width="10.7109375" style="118" customWidth="1"/>
    <col min="13" max="13" width="1.7109375" style="253" customWidth="1"/>
    <col min="14" max="14" width="10.7109375" style="118" customWidth="1"/>
    <col min="15" max="15" width="1.7109375" style="252" customWidth="1"/>
    <col min="16" max="16" width="9.85546875" style="118" customWidth="1"/>
    <col min="17" max="17" width="6.140625" style="253" customWidth="1"/>
    <col min="18" max="18" width="0" style="118" hidden="1" customWidth="1"/>
    <col min="19" max="19" width="8.5703125" style="118" customWidth="1"/>
    <col min="20" max="20" width="7.140625" style="118" hidden="1" customWidth="1"/>
    <col min="21" max="16384" width="9.140625" style="118"/>
  </cols>
  <sheetData>
    <row r="1" spans="1:20" s="160" customFormat="1" ht="21.75" customHeight="1">
      <c r="A1" s="155"/>
      <c r="B1" s="156"/>
      <c r="C1" s="157"/>
      <c r="D1" s="290" t="s">
        <v>107</v>
      </c>
      <c r="E1" s="290"/>
      <c r="F1" s="157"/>
      <c r="G1" s="157"/>
      <c r="H1" s="157"/>
      <c r="I1" s="158"/>
      <c r="J1" s="159"/>
      <c r="K1" s="158"/>
      <c r="L1" s="159"/>
      <c r="M1" s="158"/>
      <c r="N1" s="158" t="s">
        <v>1</v>
      </c>
      <c r="O1" s="158"/>
      <c r="P1" s="157"/>
      <c r="Q1" s="158"/>
    </row>
    <row r="2" spans="1:20" s="166" customFormat="1">
      <c r="A2" s="161">
        <f>'[2]Week SetUp'!$A$8</f>
        <v>0</v>
      </c>
      <c r="B2" s="162"/>
      <c r="C2" s="163"/>
      <c r="D2" s="159" t="s">
        <v>200</v>
      </c>
      <c r="E2" s="163"/>
      <c r="F2" s="164"/>
      <c r="G2" s="163"/>
      <c r="H2" s="163"/>
      <c r="I2" s="165"/>
      <c r="J2" s="291" t="s">
        <v>3</v>
      </c>
      <c r="K2" s="291"/>
      <c r="L2" s="291"/>
      <c r="M2" s="291"/>
      <c r="N2" s="291"/>
      <c r="O2" s="291"/>
      <c r="P2" s="291"/>
      <c r="Q2" s="165"/>
    </row>
    <row r="3" spans="1:20" s="170" customFormat="1" ht="11.25" customHeight="1">
      <c r="A3" s="167"/>
      <c r="B3" s="167"/>
      <c r="C3" s="167"/>
      <c r="D3" s="262" t="s">
        <v>4</v>
      </c>
      <c r="E3" s="262"/>
      <c r="F3" s="262"/>
      <c r="G3" s="262"/>
      <c r="H3" s="167"/>
      <c r="I3" s="168"/>
      <c r="J3" s="263" t="s">
        <v>201</v>
      </c>
      <c r="K3" s="263"/>
      <c r="L3" s="263"/>
      <c r="M3" s="168"/>
      <c r="N3" s="167" t="s">
        <v>103</v>
      </c>
      <c r="O3" s="168"/>
      <c r="P3" s="167"/>
      <c r="Q3" s="169"/>
    </row>
    <row r="4" spans="1:20" s="178" customFormat="1" ht="11.25" customHeight="1" thickBot="1">
      <c r="A4" s="292"/>
      <c r="B4" s="292"/>
      <c r="C4" s="292"/>
      <c r="D4" s="171"/>
      <c r="E4" s="171"/>
      <c r="F4" s="24"/>
      <c r="G4" s="172"/>
      <c r="H4" s="171"/>
      <c r="I4" s="173"/>
      <c r="J4" s="174"/>
      <c r="K4" s="175"/>
      <c r="L4" s="176" t="str">
        <f>'[2]Week SetUp'!$C$12</f>
        <v xml:space="preserve"> </v>
      </c>
      <c r="M4" s="173"/>
      <c r="N4" s="293" t="s">
        <v>7</v>
      </c>
      <c r="O4" s="293"/>
      <c r="P4" s="293"/>
      <c r="Q4" s="177"/>
    </row>
    <row r="5" spans="1:20" s="170" customFormat="1" ht="9.75">
      <c r="A5" s="179"/>
      <c r="B5" s="180" t="s">
        <v>8</v>
      </c>
      <c r="C5" s="180" t="str">
        <f>IF(OR(F2="Week 3",F2="Masters"),"CP","Rank")</f>
        <v>Rank</v>
      </c>
      <c r="D5" s="180" t="s">
        <v>10</v>
      </c>
      <c r="E5" s="181" t="s">
        <v>202</v>
      </c>
      <c r="F5" s="181" t="s">
        <v>203</v>
      </c>
      <c r="G5" s="181"/>
      <c r="H5" s="181" t="s">
        <v>13</v>
      </c>
      <c r="I5" s="181"/>
      <c r="J5" s="180" t="s">
        <v>15</v>
      </c>
      <c r="K5" s="182"/>
      <c r="L5" s="180" t="s">
        <v>16</v>
      </c>
      <c r="M5" s="182"/>
      <c r="N5" s="180" t="s">
        <v>204</v>
      </c>
      <c r="O5" s="182"/>
      <c r="P5" s="180" t="s">
        <v>205</v>
      </c>
      <c r="Q5" s="183"/>
    </row>
    <row r="6" spans="1:20" s="170" customFormat="1" ht="3.75" customHeight="1" thickBot="1">
      <c r="A6" s="184"/>
      <c r="B6" s="185"/>
      <c r="C6" s="185"/>
      <c r="D6" s="185"/>
      <c r="E6" s="186"/>
      <c r="F6" s="186"/>
      <c r="G6" s="187"/>
      <c r="H6" s="186"/>
      <c r="I6" s="188"/>
      <c r="J6" s="185"/>
      <c r="K6" s="188"/>
      <c r="L6" s="185"/>
      <c r="M6" s="188"/>
      <c r="N6" s="185"/>
      <c r="O6" s="188"/>
      <c r="P6" s="185"/>
      <c r="Q6" s="189"/>
    </row>
    <row r="7" spans="1:20" s="197" customFormat="1" ht="10.5" customHeight="1">
      <c r="A7" s="190">
        <v>1</v>
      </c>
      <c r="B7" s="191"/>
      <c r="C7" s="191"/>
      <c r="D7" s="192"/>
      <c r="E7" s="191" t="s">
        <v>108</v>
      </c>
      <c r="F7" s="191" t="s">
        <v>109</v>
      </c>
      <c r="G7" s="213"/>
      <c r="H7" s="213" t="s">
        <v>19</v>
      </c>
      <c r="I7" s="194"/>
      <c r="J7" s="195"/>
      <c r="K7" s="196"/>
      <c r="L7" s="195"/>
      <c r="M7" s="196"/>
      <c r="N7" s="195"/>
      <c r="O7" s="196"/>
      <c r="P7" s="195"/>
      <c r="Q7" s="196"/>
      <c r="T7" s="198" t="str">
        <f>[2]Officials!P24</f>
        <v>Umpire</v>
      </c>
    </row>
    <row r="8" spans="1:20" s="197" customFormat="1" ht="9.6" customHeight="1">
      <c r="A8" s="99"/>
      <c r="B8" s="199"/>
      <c r="C8" s="199"/>
      <c r="D8" s="199"/>
      <c r="E8" s="191" t="s">
        <v>130</v>
      </c>
      <c r="F8" s="213" t="s">
        <v>131</v>
      </c>
      <c r="G8" s="254"/>
      <c r="H8" s="213" t="s">
        <v>19</v>
      </c>
      <c r="I8" s="201"/>
      <c r="J8" s="202"/>
      <c r="K8" s="196"/>
      <c r="L8" s="195"/>
      <c r="M8" s="196"/>
      <c r="N8" s="195"/>
      <c r="O8" s="196"/>
      <c r="P8" s="195"/>
      <c r="Q8" s="196"/>
      <c r="T8" s="203" t="str">
        <f>[2]Officials!P25</f>
        <v xml:space="preserve"> </v>
      </c>
    </row>
    <row r="9" spans="1:20" s="197" customFormat="1" ht="9.6" customHeight="1">
      <c r="A9" s="99"/>
      <c r="B9" s="99"/>
      <c r="C9" s="99"/>
      <c r="D9" s="99"/>
      <c r="E9" s="204"/>
      <c r="F9" s="204"/>
      <c r="G9" s="187"/>
      <c r="H9" s="204"/>
      <c r="I9" s="207"/>
      <c r="J9" s="191" t="s">
        <v>108</v>
      </c>
      <c r="K9" s="208"/>
      <c r="L9" s="195"/>
      <c r="M9" s="196"/>
      <c r="N9" s="195"/>
      <c r="O9" s="196"/>
      <c r="P9" s="195"/>
      <c r="Q9" s="196"/>
      <c r="T9" s="203" t="str">
        <f>[2]Officials!P26</f>
        <v xml:space="preserve"> </v>
      </c>
    </row>
    <row r="10" spans="1:20" s="197" customFormat="1" ht="9.6" customHeight="1">
      <c r="A10" s="99"/>
      <c r="B10" s="99"/>
      <c r="C10" s="99"/>
      <c r="D10" s="99"/>
      <c r="E10" s="204"/>
      <c r="F10" s="204"/>
      <c r="G10" s="187"/>
      <c r="H10" s="220"/>
      <c r="I10" s="210"/>
      <c r="J10" s="211" t="s">
        <v>130</v>
      </c>
      <c r="K10" s="212"/>
      <c r="L10" s="195"/>
      <c r="M10" s="196"/>
      <c r="N10" s="195"/>
      <c r="O10" s="196"/>
      <c r="P10" s="195"/>
      <c r="Q10" s="196"/>
      <c r="T10" s="203" t="str">
        <f>[2]Officials!P27</f>
        <v xml:space="preserve"> </v>
      </c>
    </row>
    <row r="11" spans="1:20" s="197" customFormat="1" ht="9.6" customHeight="1">
      <c r="A11" s="99">
        <v>2</v>
      </c>
      <c r="B11" s="211"/>
      <c r="C11" s="211"/>
      <c r="D11" s="74"/>
      <c r="E11" s="213" t="s">
        <v>206</v>
      </c>
      <c r="F11" s="213"/>
      <c r="G11" s="191"/>
      <c r="H11" s="213"/>
      <c r="I11" s="214"/>
      <c r="J11" s="195"/>
      <c r="K11" s="215"/>
      <c r="L11" s="216"/>
      <c r="M11" s="208"/>
      <c r="N11" s="195"/>
      <c r="O11" s="196"/>
      <c r="P11" s="195"/>
      <c r="Q11" s="196"/>
      <c r="T11" s="203" t="str">
        <f>[2]Officials!P28</f>
        <v xml:space="preserve"> </v>
      </c>
    </row>
    <row r="12" spans="1:20" s="197" customFormat="1" ht="9.6" customHeight="1">
      <c r="A12" s="99"/>
      <c r="B12" s="199"/>
      <c r="C12" s="199"/>
      <c r="D12" s="199"/>
      <c r="E12" s="213" t="s">
        <v>206</v>
      </c>
      <c r="F12" s="213"/>
      <c r="G12" s="255"/>
      <c r="H12" s="213"/>
      <c r="I12" s="201"/>
      <c r="J12" s="195"/>
      <c r="K12" s="215"/>
      <c r="L12" s="217"/>
      <c r="M12" s="218"/>
      <c r="N12" s="195"/>
      <c r="O12" s="196"/>
      <c r="P12" s="195"/>
      <c r="Q12" s="196"/>
      <c r="T12" s="203" t="str">
        <f>[2]Officials!P29</f>
        <v xml:space="preserve"> </v>
      </c>
    </row>
    <row r="13" spans="1:20" s="197" customFormat="1" ht="9.6" customHeight="1">
      <c r="A13" s="99"/>
      <c r="B13" s="99"/>
      <c r="C13" s="99"/>
      <c r="D13" s="64"/>
      <c r="E13" s="204"/>
      <c r="F13" s="204"/>
      <c r="G13" s="187"/>
      <c r="H13" s="204"/>
      <c r="I13" s="219"/>
      <c r="J13" s="195"/>
      <c r="K13" s="207"/>
      <c r="L13" s="191" t="s">
        <v>108</v>
      </c>
      <c r="M13" s="196"/>
      <c r="N13" s="195"/>
      <c r="O13" s="196"/>
      <c r="P13" s="195"/>
      <c r="Q13" s="196"/>
      <c r="T13" s="203" t="str">
        <f>[2]Officials!P30</f>
        <v xml:space="preserve"> </v>
      </c>
    </row>
    <row r="14" spans="1:20" s="197" customFormat="1" ht="9.6" customHeight="1">
      <c r="A14" s="99"/>
      <c r="B14" s="99"/>
      <c r="C14" s="99"/>
      <c r="D14" s="64"/>
      <c r="E14" s="204"/>
      <c r="F14" s="204"/>
      <c r="G14" s="187"/>
      <c r="H14" s="204"/>
      <c r="I14" s="219"/>
      <c r="J14" s="220"/>
      <c r="L14" s="211" t="s">
        <v>130</v>
      </c>
      <c r="M14" s="212"/>
      <c r="N14" s="195"/>
      <c r="O14" s="196"/>
      <c r="P14" s="195"/>
      <c r="Q14" s="196"/>
      <c r="T14" s="203" t="str">
        <f>[2]Officials!P31</f>
        <v xml:space="preserve"> </v>
      </c>
    </row>
    <row r="15" spans="1:20" s="197" customFormat="1" ht="9.6" customHeight="1">
      <c r="A15" s="199">
        <v>3</v>
      </c>
      <c r="B15" s="211"/>
      <c r="C15" s="211" t="str">
        <f>IF($D15="","",IF($F$2="Week 3",VLOOKUP($D15,'[2]Do Main Draw Prep Wk34'!$A$7:$V$23,21),VLOOKUP($D15,'[2]Do Main Draw Prep Fut&amp;Wk12'!$A$7:$V$23,21)))</f>
        <v/>
      </c>
      <c r="D15" s="74"/>
      <c r="E15" s="213" t="s">
        <v>154</v>
      </c>
      <c r="F15" s="213" t="s">
        <v>131</v>
      </c>
      <c r="G15" s="213"/>
      <c r="H15" s="213" t="s">
        <v>19</v>
      </c>
      <c r="I15" s="194"/>
      <c r="J15" s="195"/>
      <c r="K15" s="215"/>
      <c r="L15" s="99" t="s">
        <v>112</v>
      </c>
      <c r="M15" s="215"/>
      <c r="N15" s="216"/>
      <c r="O15" s="196"/>
      <c r="P15" s="195"/>
      <c r="Q15" s="196"/>
      <c r="T15" s="203" t="str">
        <f>[2]Officials!P32</f>
        <v xml:space="preserve"> </v>
      </c>
    </row>
    <row r="16" spans="1:20" s="197" customFormat="1" ht="9.6" customHeight="1">
      <c r="A16" s="99"/>
      <c r="B16" s="199"/>
      <c r="C16" s="199"/>
      <c r="D16" s="199"/>
      <c r="E16" s="213" t="s">
        <v>223</v>
      </c>
      <c r="F16" s="213" t="s">
        <v>122</v>
      </c>
      <c r="G16" s="254"/>
      <c r="H16" s="213" t="s">
        <v>19</v>
      </c>
      <c r="I16" s="201"/>
      <c r="J16" s="202"/>
      <c r="K16" s="215"/>
      <c r="L16" s="195"/>
      <c r="M16" s="215"/>
      <c r="N16" s="195"/>
      <c r="O16" s="196"/>
      <c r="P16" s="195"/>
      <c r="Q16" s="196"/>
      <c r="T16" s="203" t="str">
        <f>[2]Officials!P33</f>
        <v xml:space="preserve"> </v>
      </c>
    </row>
    <row r="17" spans="1:20" s="197" customFormat="1" ht="9.6" customHeight="1">
      <c r="A17" s="99"/>
      <c r="B17" s="99"/>
      <c r="C17" s="99"/>
      <c r="D17" s="64"/>
      <c r="E17" s="204"/>
      <c r="F17" s="204"/>
      <c r="G17" s="187"/>
      <c r="H17" s="204"/>
      <c r="I17" s="207"/>
      <c r="J17" s="213" t="s">
        <v>153</v>
      </c>
      <c r="K17" s="221"/>
      <c r="L17" s="195"/>
      <c r="M17" s="215"/>
      <c r="N17" s="195"/>
      <c r="O17" s="196"/>
      <c r="P17" s="195"/>
      <c r="Q17" s="196"/>
      <c r="T17" s="203" t="str">
        <f>[2]Officials!P34</f>
        <v xml:space="preserve"> </v>
      </c>
    </row>
    <row r="18" spans="1:20" s="197" customFormat="1" ht="9.6" customHeight="1" thickBot="1">
      <c r="A18" s="99"/>
      <c r="B18" s="99"/>
      <c r="C18" s="99"/>
      <c r="D18" s="64"/>
      <c r="E18" s="204"/>
      <c r="F18" s="204"/>
      <c r="G18" s="187"/>
      <c r="H18" s="220"/>
      <c r="J18" s="213" t="s">
        <v>168</v>
      </c>
      <c r="K18" s="201"/>
      <c r="L18" s="195"/>
      <c r="M18" s="215"/>
      <c r="N18" s="195"/>
      <c r="O18" s="196"/>
      <c r="P18" s="195"/>
      <c r="Q18" s="196"/>
      <c r="T18" s="222" t="str">
        <f>[2]Officials!P35</f>
        <v>None</v>
      </c>
    </row>
    <row r="19" spans="1:20" s="197" customFormat="1" ht="9.6" customHeight="1">
      <c r="A19" s="99">
        <v>4</v>
      </c>
      <c r="B19" s="211"/>
      <c r="C19" s="211" t="str">
        <f>IF($D19="","",IF($F$2="Week 3",VLOOKUP($D19,'[2]Do Main Draw Prep Wk34'!$A$7:$V$23,21),VLOOKUP($D19,'[2]Do Main Draw Prep Fut&amp;Wk12'!$A$7:$V$23,21)))</f>
        <v/>
      </c>
      <c r="D19" s="74"/>
      <c r="E19" s="213" t="s">
        <v>153</v>
      </c>
      <c r="F19" s="213" t="s">
        <v>122</v>
      </c>
      <c r="G19" s="213"/>
      <c r="H19" s="213" t="s">
        <v>115</v>
      </c>
      <c r="I19" s="214"/>
      <c r="J19" s="99" t="s">
        <v>101</v>
      </c>
      <c r="K19" s="196"/>
      <c r="L19" s="216"/>
      <c r="M19" s="221"/>
      <c r="N19" s="195"/>
      <c r="O19" s="196"/>
      <c r="P19" s="195"/>
      <c r="Q19" s="196"/>
    </row>
    <row r="20" spans="1:20" s="197" customFormat="1" ht="9.6" customHeight="1">
      <c r="A20" s="99"/>
      <c r="B20" s="199"/>
      <c r="C20" s="199"/>
      <c r="D20" s="199"/>
      <c r="E20" s="213" t="s">
        <v>168</v>
      </c>
      <c r="F20" s="213" t="s">
        <v>122</v>
      </c>
      <c r="G20" s="254"/>
      <c r="H20" s="213" t="s">
        <v>47</v>
      </c>
      <c r="I20" s="201"/>
      <c r="J20" s="99"/>
      <c r="K20" s="196"/>
      <c r="L20" s="217"/>
      <c r="M20" s="223"/>
      <c r="N20" s="195"/>
      <c r="O20" s="196"/>
      <c r="P20" s="195"/>
      <c r="Q20" s="196"/>
    </row>
    <row r="21" spans="1:20" s="197" customFormat="1" ht="9.6" customHeight="1">
      <c r="A21" s="99"/>
      <c r="B21" s="99"/>
      <c r="C21" s="99"/>
      <c r="D21" s="99"/>
      <c r="E21" s="204"/>
      <c r="F21" s="204"/>
      <c r="G21" s="187"/>
      <c r="H21" s="204"/>
      <c r="I21" s="219"/>
      <c r="J21" s="195"/>
      <c r="K21" s="196"/>
      <c r="L21" s="195"/>
      <c r="M21" s="207"/>
      <c r="N21" s="191" t="s">
        <v>108</v>
      </c>
      <c r="O21" s="196"/>
      <c r="P21" s="195"/>
      <c r="Q21" s="196"/>
    </row>
    <row r="22" spans="1:20" s="197" customFormat="1" ht="9.6" customHeight="1">
      <c r="A22" s="99"/>
      <c r="B22" s="99"/>
      <c r="C22" s="99"/>
      <c r="D22" s="99"/>
      <c r="E22" s="204"/>
      <c r="F22" s="204"/>
      <c r="G22" s="187"/>
      <c r="H22" s="204"/>
      <c r="I22" s="219"/>
      <c r="J22" s="195"/>
      <c r="K22" s="196"/>
      <c r="L22" s="220"/>
      <c r="N22" s="211" t="s">
        <v>130</v>
      </c>
      <c r="O22" s="212"/>
      <c r="P22" s="195"/>
      <c r="Q22" s="196"/>
    </row>
    <row r="23" spans="1:20" s="197" customFormat="1" ht="9.6" customHeight="1">
      <c r="A23" s="190">
        <v>5</v>
      </c>
      <c r="B23" s="211"/>
      <c r="C23" s="211" t="e">
        <f>IF(#REF!="","",IF($F$2="Week 3",VLOOKUP(#REF!,'[2]Do Main Draw Prep Wk34'!$A$7:$V$23,21),VLOOKUP(#REF!,'[2]Do Main Draw Prep Fut&amp;Wk12'!$A$7:$V$23,21)))</f>
        <v>#REF!</v>
      </c>
      <c r="D23" s="192"/>
      <c r="E23" s="191" t="s">
        <v>124</v>
      </c>
      <c r="F23" s="191" t="s">
        <v>128</v>
      </c>
      <c r="G23" s="191"/>
      <c r="H23" s="191" t="s">
        <v>19</v>
      </c>
      <c r="I23" s="194"/>
      <c r="J23" s="195"/>
      <c r="K23" s="196"/>
      <c r="L23" s="195"/>
      <c r="M23" s="215"/>
      <c r="N23" s="99" t="s">
        <v>224</v>
      </c>
      <c r="O23" s="215"/>
      <c r="P23" s="195"/>
      <c r="Q23" s="196"/>
    </row>
    <row r="24" spans="1:20" s="197" customFormat="1" ht="9.6" customHeight="1">
      <c r="A24" s="99"/>
      <c r="B24" s="199"/>
      <c r="C24" s="199"/>
      <c r="D24" s="199"/>
      <c r="E24" s="191" t="s">
        <v>146</v>
      </c>
      <c r="F24" s="191" t="s">
        <v>147</v>
      </c>
      <c r="G24" s="254"/>
      <c r="H24" s="191" t="s">
        <v>19</v>
      </c>
      <c r="I24" s="201"/>
      <c r="J24" s="202"/>
      <c r="K24" s="196"/>
      <c r="L24" s="195"/>
      <c r="M24" s="215"/>
      <c r="N24" s="195"/>
      <c r="O24" s="215"/>
      <c r="P24" s="195"/>
      <c r="Q24" s="196"/>
    </row>
    <row r="25" spans="1:20" s="197" customFormat="1" ht="9.6" customHeight="1">
      <c r="A25" s="99"/>
      <c r="B25" s="99"/>
      <c r="C25" s="99"/>
      <c r="D25" s="99"/>
      <c r="E25" s="204"/>
      <c r="F25" s="204"/>
      <c r="G25" s="187"/>
      <c r="H25" s="204"/>
      <c r="I25" s="207"/>
      <c r="J25" s="191" t="s">
        <v>124</v>
      </c>
      <c r="K25" s="208"/>
      <c r="L25" s="195"/>
      <c r="M25" s="215"/>
      <c r="N25" s="195"/>
      <c r="O25" s="215"/>
      <c r="P25" s="195"/>
      <c r="Q25" s="196"/>
    </row>
    <row r="26" spans="1:20" s="197" customFormat="1" ht="9.6" customHeight="1">
      <c r="A26" s="99"/>
      <c r="B26" s="99"/>
      <c r="C26" s="99"/>
      <c r="D26" s="99"/>
      <c r="E26" s="204"/>
      <c r="F26" s="204"/>
      <c r="G26" s="187"/>
      <c r="H26" s="220"/>
      <c r="J26" s="191" t="s">
        <v>146</v>
      </c>
      <c r="K26" s="212"/>
      <c r="L26" s="195"/>
      <c r="M26" s="215"/>
      <c r="N26" s="195"/>
      <c r="O26" s="215"/>
      <c r="P26" s="195"/>
      <c r="Q26" s="196"/>
    </row>
    <row r="27" spans="1:20" s="197" customFormat="1" ht="9.6" customHeight="1">
      <c r="A27" s="99">
        <v>6</v>
      </c>
      <c r="B27" s="211"/>
      <c r="C27" s="211" t="str">
        <f>IF($D27="","",IF($F$2="Week 3",VLOOKUP($D27,'[2]Do Main Draw Prep Wk34'!$A$7:$V$23,21),VLOOKUP($D27,'[2]Do Main Draw Prep Fut&amp;Wk12'!$A$7:$V$23,21)))</f>
        <v/>
      </c>
      <c r="D27" s="74"/>
      <c r="E27" s="213" t="s">
        <v>119</v>
      </c>
      <c r="F27" s="213" t="s">
        <v>120</v>
      </c>
      <c r="G27" s="213"/>
      <c r="H27" s="213" t="s">
        <v>19</v>
      </c>
      <c r="I27" s="214"/>
      <c r="J27" s="99" t="s">
        <v>171</v>
      </c>
      <c r="K27" s="215"/>
      <c r="L27" s="216"/>
      <c r="M27" s="221"/>
      <c r="N27" s="195"/>
      <c r="O27" s="215"/>
      <c r="P27" s="195"/>
      <c r="Q27" s="196"/>
    </row>
    <row r="28" spans="1:20" s="197" customFormat="1" ht="9.6" customHeight="1">
      <c r="A28" s="99"/>
      <c r="B28" s="199"/>
      <c r="C28" s="199"/>
      <c r="D28" s="199"/>
      <c r="E28" s="213" t="s">
        <v>116</v>
      </c>
      <c r="F28" s="213" t="s">
        <v>117</v>
      </c>
      <c r="G28" s="254"/>
      <c r="H28" s="213" t="s">
        <v>19</v>
      </c>
      <c r="I28" s="201"/>
      <c r="J28" s="195"/>
      <c r="K28" s="215"/>
      <c r="L28" s="217"/>
      <c r="M28" s="223"/>
      <c r="N28" s="195"/>
      <c r="O28" s="215"/>
      <c r="P28" s="195"/>
      <c r="Q28" s="196"/>
    </row>
    <row r="29" spans="1:20" s="197" customFormat="1" ht="9.6" customHeight="1">
      <c r="A29" s="99"/>
      <c r="B29" s="99"/>
      <c r="C29" s="99"/>
      <c r="D29" s="64"/>
      <c r="E29" s="204"/>
      <c r="F29" s="204"/>
      <c r="G29" s="187"/>
      <c r="H29" s="204"/>
      <c r="I29" s="219"/>
      <c r="J29" s="195"/>
      <c r="K29" s="207"/>
      <c r="L29" s="213" t="s">
        <v>124</v>
      </c>
      <c r="M29" s="215"/>
      <c r="N29" s="195"/>
      <c r="O29" s="215"/>
      <c r="P29" s="195"/>
      <c r="Q29" s="196"/>
    </row>
    <row r="30" spans="1:20" s="197" customFormat="1" ht="9.6" customHeight="1">
      <c r="A30" s="99"/>
      <c r="B30" s="99"/>
      <c r="C30" s="99"/>
      <c r="D30" s="64"/>
      <c r="E30" s="204"/>
      <c r="F30" s="204"/>
      <c r="G30" s="187"/>
      <c r="H30" s="204"/>
      <c r="I30" s="219"/>
      <c r="J30" s="220"/>
      <c r="L30" s="213" t="s">
        <v>146</v>
      </c>
      <c r="M30" s="201"/>
      <c r="N30" s="195"/>
      <c r="O30" s="215"/>
      <c r="P30" s="195"/>
      <c r="Q30" s="219"/>
    </row>
    <row r="31" spans="1:20" s="197" customFormat="1" ht="9.6" customHeight="1">
      <c r="A31" s="199">
        <v>7</v>
      </c>
      <c r="B31" s="211"/>
      <c r="C31" s="211" t="str">
        <f>IF($D31="","",IF($F$2="Week 3",VLOOKUP($D31,'[2]Do Main Draw Prep Wk34'!$A$7:$V$23,21),VLOOKUP($D31,'[2]Do Main Draw Prep Fut&amp;Wk12'!$A$7:$V$23,21)))</f>
        <v/>
      </c>
      <c r="D31" s="74"/>
      <c r="E31" s="213" t="s">
        <v>121</v>
      </c>
      <c r="F31" s="213" t="s">
        <v>122</v>
      </c>
      <c r="G31" s="213"/>
      <c r="H31" s="213" t="s">
        <v>19</v>
      </c>
      <c r="I31" s="194"/>
      <c r="J31" s="195"/>
      <c r="K31" s="215"/>
      <c r="L31" s="99" t="s">
        <v>61</v>
      </c>
      <c r="M31" s="196"/>
      <c r="N31" s="216"/>
      <c r="O31" s="215"/>
      <c r="P31" s="195"/>
      <c r="Q31" s="196"/>
    </row>
    <row r="32" spans="1:20" s="197" customFormat="1" ht="9.6" customHeight="1">
      <c r="A32" s="99"/>
      <c r="B32" s="199"/>
      <c r="C32" s="199"/>
      <c r="D32" s="199"/>
      <c r="E32" s="213" t="s">
        <v>164</v>
      </c>
      <c r="F32" s="213" t="s">
        <v>150</v>
      </c>
      <c r="G32" s="254"/>
      <c r="H32" s="213" t="s">
        <v>31</v>
      </c>
      <c r="I32" s="201"/>
      <c r="J32" s="202"/>
      <c r="K32" s="215"/>
      <c r="L32" s="195"/>
      <c r="M32" s="196"/>
      <c r="N32" s="195"/>
      <c r="O32" s="215"/>
      <c r="P32" s="195"/>
      <c r="Q32" s="196"/>
    </row>
    <row r="33" spans="1:17" s="197" customFormat="1" ht="9.6" customHeight="1">
      <c r="A33" s="99"/>
      <c r="B33" s="99"/>
      <c r="C33" s="99"/>
      <c r="D33" s="64"/>
      <c r="E33" s="204"/>
      <c r="F33" s="204"/>
      <c r="G33" s="187"/>
      <c r="H33" s="204"/>
      <c r="I33" s="207"/>
      <c r="J33" s="213" t="s">
        <v>225</v>
      </c>
      <c r="K33" s="221"/>
      <c r="L33" s="195"/>
      <c r="M33" s="196"/>
      <c r="N33" s="195"/>
      <c r="O33" s="215"/>
      <c r="P33" s="195"/>
      <c r="Q33" s="196"/>
    </row>
    <row r="34" spans="1:17" s="197" customFormat="1" ht="9.6" customHeight="1">
      <c r="A34" s="99"/>
      <c r="B34" s="99"/>
      <c r="C34" s="99"/>
      <c r="D34" s="64"/>
      <c r="E34" s="204"/>
      <c r="F34" s="204"/>
      <c r="G34" s="187"/>
      <c r="H34" s="220"/>
      <c r="J34" s="213" t="s">
        <v>165</v>
      </c>
      <c r="K34" s="201"/>
      <c r="L34" s="195"/>
      <c r="M34" s="196"/>
      <c r="N34" s="195"/>
      <c r="O34" s="215"/>
      <c r="P34" s="195"/>
      <c r="Q34" s="196"/>
    </row>
    <row r="35" spans="1:17" s="197" customFormat="1" ht="9.6" customHeight="1">
      <c r="A35" s="99">
        <v>8</v>
      </c>
      <c r="B35" s="211"/>
      <c r="C35" s="211" t="str">
        <f>IF($D35="","",IF($F$2="Week 3",VLOOKUP($D35,'[2]Do Main Draw Prep Wk34'!$A$7:$V$23,21),VLOOKUP($D35,'[2]Do Main Draw Prep Fut&amp;Wk12'!$A$7:$V$23,21)))</f>
        <v/>
      </c>
      <c r="D35" s="74"/>
      <c r="E35" s="213" t="s">
        <v>135</v>
      </c>
      <c r="F35" s="213" t="s">
        <v>111</v>
      </c>
      <c r="G35" s="213"/>
      <c r="H35" s="213" t="s">
        <v>19</v>
      </c>
      <c r="I35" s="214"/>
      <c r="J35" s="99" t="s">
        <v>112</v>
      </c>
      <c r="K35" s="196"/>
      <c r="L35" s="216"/>
      <c r="M35" s="208"/>
      <c r="N35" s="195"/>
      <c r="O35" s="215"/>
      <c r="P35" s="195"/>
      <c r="Q35" s="196"/>
    </row>
    <row r="36" spans="1:17" s="197" customFormat="1" ht="9.6" customHeight="1">
      <c r="A36" s="99"/>
      <c r="B36" s="199"/>
      <c r="C36" s="199"/>
      <c r="D36" s="199"/>
      <c r="E36" s="213" t="s">
        <v>165</v>
      </c>
      <c r="F36" s="213" t="s">
        <v>144</v>
      </c>
      <c r="G36" s="254"/>
      <c r="H36" s="213" t="s">
        <v>19</v>
      </c>
      <c r="I36" s="201"/>
      <c r="J36" s="195"/>
      <c r="K36" s="196"/>
      <c r="L36" s="217"/>
      <c r="M36" s="218"/>
      <c r="N36" s="195"/>
      <c r="O36" s="215"/>
      <c r="P36" s="195"/>
      <c r="Q36" s="196"/>
    </row>
    <row r="37" spans="1:17" s="197" customFormat="1" ht="9.6" customHeight="1">
      <c r="A37" s="99"/>
      <c r="B37" s="99"/>
      <c r="C37" s="99"/>
      <c r="D37" s="64"/>
      <c r="E37" s="204"/>
      <c r="F37" s="204"/>
      <c r="G37" s="187"/>
      <c r="H37" s="204"/>
      <c r="I37" s="219"/>
      <c r="J37" s="195"/>
      <c r="K37" s="196"/>
      <c r="L37" s="195"/>
      <c r="M37" s="196"/>
      <c r="N37" s="196"/>
      <c r="O37" s="207"/>
      <c r="P37" s="191" t="s">
        <v>108</v>
      </c>
      <c r="Q37" s="196"/>
    </row>
    <row r="38" spans="1:17" s="197" customFormat="1" ht="9.6" customHeight="1">
      <c r="A38" s="99"/>
      <c r="B38" s="99"/>
      <c r="C38" s="99"/>
      <c r="D38" s="64"/>
      <c r="E38" s="204"/>
      <c r="F38" s="204"/>
      <c r="G38" s="187"/>
      <c r="H38" s="204"/>
      <c r="I38" s="219"/>
      <c r="J38" s="195"/>
      <c r="K38" s="196"/>
      <c r="L38" s="195"/>
      <c r="M38" s="196"/>
      <c r="N38" s="220"/>
      <c r="P38" s="211" t="s">
        <v>130</v>
      </c>
      <c r="Q38" s="212"/>
    </row>
    <row r="39" spans="1:17" s="197" customFormat="1" ht="9.6" customHeight="1">
      <c r="A39" s="199">
        <v>9</v>
      </c>
      <c r="B39" s="211"/>
      <c r="C39" s="211" t="str">
        <f>IF($D39="","",IF($F$2="Week 3",VLOOKUP($D39,'[2]Do Main Draw Prep Wk34'!$A$7:$V$23,21),VLOOKUP($D39,'[2]Do Main Draw Prep Fut&amp;Wk12'!$A$7:$V$23,21)))</f>
        <v/>
      </c>
      <c r="D39" s="74"/>
      <c r="E39" s="213" t="s">
        <v>143</v>
      </c>
      <c r="F39" s="213" t="s">
        <v>144</v>
      </c>
      <c r="G39" s="213"/>
      <c r="H39" s="213" t="s">
        <v>19</v>
      </c>
      <c r="I39" s="194"/>
      <c r="J39" s="195"/>
      <c r="K39" s="196"/>
      <c r="L39" s="195"/>
      <c r="M39" s="196"/>
      <c r="N39" s="195"/>
      <c r="O39" s="215"/>
      <c r="P39" s="216" t="s">
        <v>226</v>
      </c>
      <c r="Q39" s="196"/>
    </row>
    <row r="40" spans="1:17" s="197" customFormat="1" ht="9.6" customHeight="1">
      <c r="A40" s="99"/>
      <c r="B40" s="199"/>
      <c r="C40" s="199"/>
      <c r="D40" s="199"/>
      <c r="E40" s="213" t="s">
        <v>160</v>
      </c>
      <c r="F40" s="213" t="s">
        <v>161</v>
      </c>
      <c r="G40" s="254"/>
      <c r="H40" s="213" t="s">
        <v>19</v>
      </c>
      <c r="I40" s="201"/>
      <c r="J40" s="202"/>
      <c r="K40" s="196"/>
      <c r="L40" s="195"/>
      <c r="M40" s="196"/>
      <c r="N40" s="195"/>
      <c r="O40" s="215"/>
      <c r="P40" s="217"/>
      <c r="Q40" s="218"/>
    </row>
    <row r="41" spans="1:17" s="197" customFormat="1" ht="9.6" customHeight="1">
      <c r="A41" s="99"/>
      <c r="B41" s="99"/>
      <c r="C41" s="99"/>
      <c r="D41" s="64"/>
      <c r="E41" s="204"/>
      <c r="F41" s="204"/>
      <c r="G41" s="187"/>
      <c r="H41" s="204"/>
      <c r="I41" s="207"/>
      <c r="J41" s="213" t="s">
        <v>143</v>
      </c>
      <c r="K41" s="208"/>
      <c r="L41" s="195"/>
      <c r="M41" s="196"/>
      <c r="N41" s="195"/>
      <c r="O41" s="215"/>
      <c r="P41" s="195"/>
      <c r="Q41" s="196"/>
    </row>
    <row r="42" spans="1:17" s="197" customFormat="1" ht="9.6" customHeight="1">
      <c r="A42" s="99"/>
      <c r="B42" s="99"/>
      <c r="C42" s="99"/>
      <c r="D42" s="64"/>
      <c r="E42" s="204"/>
      <c r="F42" s="204"/>
      <c r="G42" s="187"/>
      <c r="H42" s="220"/>
      <c r="J42" s="213" t="s">
        <v>160</v>
      </c>
      <c r="K42" s="212"/>
      <c r="L42" s="195"/>
      <c r="M42" s="196"/>
      <c r="N42" s="195"/>
      <c r="O42" s="215"/>
      <c r="P42" s="195"/>
      <c r="Q42" s="196"/>
    </row>
    <row r="43" spans="1:17" s="197" customFormat="1" ht="9.6" customHeight="1">
      <c r="A43" s="99">
        <v>10</v>
      </c>
      <c r="B43" s="211"/>
      <c r="C43" s="211" t="str">
        <f>IF($D43="","",IF($F$2="Week 3",VLOOKUP($D43,'[2]Do Main Draw Prep Wk34'!$A$7:$V$23,21),VLOOKUP($D43,'[2]Do Main Draw Prep Fut&amp;Wk12'!$A$7:$V$23,21)))</f>
        <v/>
      </c>
      <c r="D43" s="74"/>
      <c r="E43" s="213" t="s">
        <v>169</v>
      </c>
      <c r="F43" s="213" t="s">
        <v>170</v>
      </c>
      <c r="G43" s="254"/>
      <c r="H43" s="213" t="s">
        <v>19</v>
      </c>
      <c r="I43" s="214"/>
      <c r="J43" s="99" t="s">
        <v>22</v>
      </c>
      <c r="K43" s="215"/>
      <c r="L43" s="216"/>
      <c r="M43" s="208"/>
      <c r="N43" s="195"/>
      <c r="O43" s="215"/>
      <c r="P43" s="195"/>
      <c r="Q43" s="196"/>
    </row>
    <row r="44" spans="1:17" s="197" customFormat="1" ht="9.6" customHeight="1">
      <c r="A44" s="99"/>
      <c r="B44" s="199"/>
      <c r="C44" s="199"/>
      <c r="D44" s="199"/>
      <c r="E44" s="213" t="s">
        <v>149</v>
      </c>
      <c r="F44" s="213" t="s">
        <v>150</v>
      </c>
      <c r="G44" s="254"/>
      <c r="H44" s="213" t="s">
        <v>151</v>
      </c>
      <c r="I44" s="201"/>
      <c r="J44" s="195"/>
      <c r="K44" s="215"/>
      <c r="L44" s="217"/>
      <c r="M44" s="218"/>
      <c r="N44" s="195"/>
      <c r="O44" s="215"/>
      <c r="P44" s="195"/>
      <c r="Q44" s="196"/>
    </row>
    <row r="45" spans="1:17" s="197" customFormat="1" ht="9.6" customHeight="1">
      <c r="A45" s="99"/>
      <c r="B45" s="99"/>
      <c r="C45" s="99"/>
      <c r="D45" s="64"/>
      <c r="E45" s="204"/>
      <c r="F45" s="204"/>
      <c r="G45" s="187"/>
      <c r="H45" s="204"/>
      <c r="I45" s="219"/>
      <c r="J45" s="195"/>
      <c r="K45" s="207"/>
      <c r="L45" s="191" t="s">
        <v>143</v>
      </c>
      <c r="M45" s="196"/>
      <c r="N45" s="195"/>
      <c r="O45" s="215"/>
      <c r="P45" s="195"/>
      <c r="Q45" s="196"/>
    </row>
    <row r="46" spans="1:17" s="197" customFormat="1" ht="9.6" customHeight="1">
      <c r="A46" s="99"/>
      <c r="B46" s="99"/>
      <c r="C46" s="99"/>
      <c r="D46" s="64"/>
      <c r="E46" s="204"/>
      <c r="F46" s="204"/>
      <c r="G46" s="187"/>
      <c r="H46" s="204"/>
      <c r="I46" s="219"/>
      <c r="J46" s="220"/>
      <c r="L46" s="191" t="s">
        <v>160</v>
      </c>
      <c r="M46" s="212"/>
      <c r="N46" s="195"/>
      <c r="O46" s="215"/>
      <c r="P46" s="195"/>
      <c r="Q46" s="196"/>
    </row>
    <row r="47" spans="1:17" s="197" customFormat="1" ht="10.5" customHeight="1">
      <c r="A47" s="199">
        <v>11</v>
      </c>
      <c r="B47" s="211"/>
      <c r="C47" s="211" t="str">
        <f>IF($D47="","",IF($F$2="Week 3",VLOOKUP($D47,'[2]Do Main Draw Prep Wk34'!$A$7:$V$23,21),VLOOKUP($D47,'[2]Do Main Draw Prep Fut&amp;Wk12'!$A$7:$V$23,21)))</f>
        <v/>
      </c>
      <c r="D47" s="74"/>
      <c r="E47" s="213" t="s">
        <v>132</v>
      </c>
      <c r="F47" s="213" t="s">
        <v>133</v>
      </c>
      <c r="G47" s="213"/>
      <c r="H47" s="213" t="s">
        <v>19</v>
      </c>
      <c r="I47" s="194"/>
      <c r="J47" s="195"/>
      <c r="K47" s="215"/>
      <c r="L47" s="99" t="s">
        <v>227</v>
      </c>
      <c r="M47" s="215"/>
      <c r="N47" s="216"/>
      <c r="O47" s="215"/>
      <c r="P47" s="195"/>
      <c r="Q47" s="196"/>
    </row>
    <row r="48" spans="1:17" s="197" customFormat="1" ht="12" customHeight="1">
      <c r="A48" s="99"/>
      <c r="B48" s="199"/>
      <c r="C48" s="199"/>
      <c r="D48" s="199"/>
      <c r="E48" s="213" t="s">
        <v>162</v>
      </c>
      <c r="F48" s="213" t="s">
        <v>147</v>
      </c>
      <c r="G48" s="254"/>
      <c r="H48" s="213" t="s">
        <v>19</v>
      </c>
      <c r="I48" s="201"/>
      <c r="J48" s="202"/>
      <c r="K48" s="215"/>
      <c r="L48" s="195"/>
      <c r="M48" s="215"/>
      <c r="N48" s="195"/>
      <c r="O48" s="215"/>
      <c r="P48" s="195"/>
      <c r="Q48" s="196"/>
    </row>
    <row r="49" spans="1:19" s="197" customFormat="1" ht="9.6" customHeight="1">
      <c r="A49" s="99"/>
      <c r="B49" s="99"/>
      <c r="C49" s="99"/>
      <c r="D49" s="99"/>
      <c r="E49" s="204"/>
      <c r="F49" s="204"/>
      <c r="G49" s="187"/>
      <c r="H49" s="204"/>
      <c r="I49" s="207"/>
      <c r="J49" s="226"/>
      <c r="K49" s="221"/>
      <c r="L49" s="195"/>
      <c r="M49" s="215"/>
      <c r="N49" s="195"/>
      <c r="O49" s="215"/>
      <c r="P49" s="195"/>
      <c r="Q49" s="196"/>
    </row>
    <row r="50" spans="1:19" s="197" customFormat="1" ht="9.6" customHeight="1">
      <c r="A50" s="99"/>
      <c r="B50" s="99"/>
      <c r="C50" s="99"/>
      <c r="D50" s="99"/>
      <c r="E50" s="204"/>
      <c r="F50" s="204"/>
      <c r="G50" s="187"/>
      <c r="H50" s="204"/>
      <c r="I50" s="227"/>
      <c r="J50" s="191" t="s">
        <v>167</v>
      </c>
      <c r="K50" s="221"/>
      <c r="L50" s="195"/>
      <c r="M50" s="215"/>
      <c r="N50" s="195"/>
      <c r="O50" s="215"/>
      <c r="P50" s="195"/>
      <c r="Q50" s="196"/>
    </row>
    <row r="51" spans="1:19" s="197" customFormat="1" ht="11.25" customHeight="1">
      <c r="A51" s="99"/>
      <c r="B51" s="99"/>
      <c r="C51" s="99"/>
      <c r="D51" s="99"/>
      <c r="E51" s="204"/>
      <c r="F51" s="204"/>
      <c r="G51" s="187"/>
      <c r="H51" s="220"/>
      <c r="J51" s="191" t="s">
        <v>145</v>
      </c>
      <c r="K51" s="201"/>
      <c r="L51" s="195"/>
      <c r="M51" s="215"/>
      <c r="N51" s="195"/>
      <c r="O51" s="215"/>
      <c r="P51" s="195"/>
      <c r="Q51" s="196"/>
    </row>
    <row r="52" spans="1:19" s="197" customFormat="1" ht="9" customHeight="1">
      <c r="A52" s="228">
        <v>12</v>
      </c>
      <c r="B52" s="211"/>
      <c r="C52" s="211" t="e">
        <f>IF(#REF!="","",IF($F$2="Week 3",VLOOKUP(#REF!,'[2]Do Main Draw Prep Wk34'!$A$7:$V$23,21),VLOOKUP(#REF!,'[2]Do Main Draw Prep Fut&amp;Wk12'!$A$7:$V$23,21)))</f>
        <v>#REF!</v>
      </c>
      <c r="D52" s="192"/>
      <c r="E52" s="191" t="s">
        <v>167</v>
      </c>
      <c r="F52" s="191" t="s">
        <v>111</v>
      </c>
      <c r="G52" s="213"/>
      <c r="H52" s="191" t="s">
        <v>19</v>
      </c>
      <c r="I52" s="214"/>
      <c r="J52" s="99" t="s">
        <v>48</v>
      </c>
      <c r="K52" s="196"/>
      <c r="L52" s="216"/>
      <c r="M52" s="221"/>
      <c r="N52" s="195"/>
      <c r="O52" s="215"/>
      <c r="P52" s="195"/>
      <c r="Q52" s="196"/>
    </row>
    <row r="53" spans="1:19" s="197" customFormat="1" ht="9.6" customHeight="1">
      <c r="A53" s="99"/>
      <c r="B53" s="199"/>
      <c r="C53" s="199"/>
      <c r="D53" s="199"/>
      <c r="E53" s="191" t="s">
        <v>145</v>
      </c>
      <c r="F53" s="191" t="s">
        <v>114</v>
      </c>
      <c r="G53" s="254"/>
      <c r="H53" s="191" t="s">
        <v>19</v>
      </c>
      <c r="I53" s="201"/>
      <c r="J53" s="195"/>
      <c r="K53" s="196"/>
      <c r="L53" s="217"/>
      <c r="M53" s="223"/>
      <c r="N53" s="195"/>
      <c r="O53" s="215"/>
      <c r="P53" s="195"/>
      <c r="Q53" s="196"/>
    </row>
    <row r="54" spans="1:19" s="197" customFormat="1" ht="9.6" customHeight="1">
      <c r="A54" s="99"/>
      <c r="B54" s="99"/>
      <c r="C54" s="99"/>
      <c r="D54" s="99"/>
      <c r="E54" s="204"/>
      <c r="F54" s="204"/>
      <c r="G54" s="187"/>
      <c r="H54" s="204"/>
      <c r="I54" s="219"/>
      <c r="J54" s="195"/>
      <c r="K54" s="196"/>
      <c r="L54" s="195"/>
      <c r="M54" s="207"/>
      <c r="N54" s="191" t="s">
        <v>142</v>
      </c>
      <c r="O54" s="215"/>
      <c r="P54" s="195"/>
      <c r="Q54" s="196"/>
    </row>
    <row r="55" spans="1:19" s="197" customFormat="1" ht="9.6" customHeight="1">
      <c r="A55" s="99"/>
      <c r="B55" s="99"/>
      <c r="C55" s="99"/>
      <c r="D55" s="99"/>
      <c r="E55" s="204"/>
      <c r="F55" s="204"/>
      <c r="G55" s="187"/>
      <c r="H55" s="204"/>
      <c r="I55" s="219"/>
      <c r="J55" s="195"/>
      <c r="K55" s="196"/>
      <c r="L55" s="220"/>
      <c r="N55" s="191" t="s">
        <v>166</v>
      </c>
      <c r="O55" s="201"/>
      <c r="P55" s="195"/>
      <c r="Q55" s="196"/>
      <c r="S55" s="256"/>
    </row>
    <row r="56" spans="1:19" s="197" customFormat="1" ht="9.6" customHeight="1">
      <c r="A56" s="199">
        <v>13</v>
      </c>
      <c r="B56" s="211"/>
      <c r="C56" s="211" t="str">
        <f>IF($D56="","",IF($F$2="Week 3",VLOOKUP($D56,'[2]Do Main Draw Prep Wk34'!$A$7:$V$23,21),VLOOKUP($D56,'[2]Do Main Draw Prep Fut&amp;Wk12'!$A$7:$V$23,21)))</f>
        <v/>
      </c>
      <c r="D56" s="74"/>
      <c r="E56" s="213" t="s">
        <v>113</v>
      </c>
      <c r="F56" s="213" t="s">
        <v>114</v>
      </c>
      <c r="G56" s="213"/>
      <c r="H56" s="213" t="s">
        <v>115</v>
      </c>
      <c r="I56" s="194"/>
      <c r="J56" s="195"/>
      <c r="K56" s="196"/>
      <c r="L56" s="195"/>
      <c r="M56" s="215"/>
      <c r="N56" s="99" t="s">
        <v>58</v>
      </c>
      <c r="O56" s="196"/>
      <c r="P56" s="195"/>
      <c r="Q56" s="196"/>
    </row>
    <row r="57" spans="1:19" s="197" customFormat="1" ht="9.6" customHeight="1">
      <c r="A57" s="99"/>
      <c r="B57" s="199"/>
      <c r="C57" s="199"/>
      <c r="D57" s="199"/>
      <c r="E57" s="213" t="s">
        <v>139</v>
      </c>
      <c r="F57" s="213" t="s">
        <v>140</v>
      </c>
      <c r="G57" s="254"/>
      <c r="H57" s="213" t="s">
        <v>19</v>
      </c>
      <c r="I57" s="201"/>
      <c r="J57" s="202"/>
      <c r="K57" s="196"/>
      <c r="L57" s="195"/>
      <c r="M57" s="215"/>
      <c r="N57" s="195"/>
      <c r="O57" s="196"/>
      <c r="P57" s="195"/>
      <c r="Q57" s="196"/>
    </row>
    <row r="58" spans="1:19" s="197" customFormat="1" ht="9.6" customHeight="1">
      <c r="A58" s="99"/>
      <c r="B58" s="99"/>
      <c r="C58" s="99"/>
      <c r="D58" s="64"/>
      <c r="E58" s="204"/>
      <c r="F58" s="204"/>
      <c r="G58" s="187"/>
      <c r="H58" s="204"/>
      <c r="I58" s="207"/>
      <c r="J58" s="213" t="s">
        <v>113</v>
      </c>
      <c r="K58" s="208"/>
      <c r="L58" s="195"/>
      <c r="M58" s="215"/>
      <c r="N58" s="195"/>
      <c r="O58" s="196"/>
      <c r="P58" s="195"/>
      <c r="Q58" s="196"/>
    </row>
    <row r="59" spans="1:19" s="197" customFormat="1" ht="9.6" customHeight="1">
      <c r="A59" s="99"/>
      <c r="B59" s="99"/>
      <c r="C59" s="99"/>
      <c r="D59" s="64"/>
      <c r="E59" s="204"/>
      <c r="F59" s="204"/>
      <c r="G59" s="187"/>
      <c r="H59" s="220"/>
      <c r="I59" s="210"/>
      <c r="J59" s="213" t="s">
        <v>139</v>
      </c>
      <c r="K59" s="212"/>
      <c r="L59" s="195"/>
      <c r="M59" s="215"/>
      <c r="N59" s="195"/>
      <c r="O59" s="196"/>
      <c r="P59" s="195"/>
      <c r="Q59" s="196"/>
    </row>
    <row r="60" spans="1:19" s="197" customFormat="1" ht="9.6" customHeight="1">
      <c r="A60" s="99">
        <v>14</v>
      </c>
      <c r="B60" s="211"/>
      <c r="C60" s="211" t="str">
        <f>IF($D60="","",IF($F$2="Week 3",VLOOKUP($D60,'[2]Do Main Draw Prep Wk34'!$A$7:$V$23,21),VLOOKUP($D60,'[2]Do Main Draw Prep Fut&amp;Wk12'!$A$7:$V$23,21)))</f>
        <v/>
      </c>
      <c r="D60" s="74"/>
      <c r="E60" s="213" t="s">
        <v>137</v>
      </c>
      <c r="F60" s="213" t="s">
        <v>122</v>
      </c>
      <c r="G60" s="213"/>
      <c r="H60" s="213" t="s">
        <v>115</v>
      </c>
      <c r="I60" s="214"/>
      <c r="J60" s="99" t="s">
        <v>228</v>
      </c>
      <c r="K60" s="215"/>
      <c r="L60" s="216"/>
      <c r="M60" s="221"/>
      <c r="N60" s="195"/>
      <c r="O60" s="196"/>
      <c r="P60" s="195"/>
      <c r="Q60" s="196"/>
    </row>
    <row r="61" spans="1:19" s="197" customFormat="1" ht="9.6" customHeight="1">
      <c r="A61" s="99"/>
      <c r="B61" s="199"/>
      <c r="C61" s="199"/>
      <c r="D61" s="199"/>
      <c r="E61" s="213" t="s">
        <v>110</v>
      </c>
      <c r="F61" s="213" t="s">
        <v>111</v>
      </c>
      <c r="G61" s="254"/>
      <c r="H61" s="213" t="s">
        <v>19</v>
      </c>
      <c r="I61" s="201"/>
      <c r="J61" s="195"/>
      <c r="K61" s="215"/>
      <c r="L61" s="217"/>
      <c r="M61" s="223"/>
      <c r="N61" s="195"/>
      <c r="O61" s="196"/>
      <c r="P61" s="195"/>
      <c r="Q61" s="196"/>
    </row>
    <row r="62" spans="1:19" s="197" customFormat="1" ht="9.6" customHeight="1">
      <c r="A62" s="99"/>
      <c r="B62" s="99"/>
      <c r="C62" s="99"/>
      <c r="D62" s="64"/>
      <c r="E62" s="204"/>
      <c r="F62" s="204"/>
      <c r="G62" s="187"/>
      <c r="H62" s="204"/>
      <c r="I62" s="219"/>
      <c r="J62" s="195"/>
      <c r="K62" s="207"/>
      <c r="L62" s="191" t="s">
        <v>142</v>
      </c>
      <c r="M62" s="215"/>
      <c r="N62" s="195"/>
      <c r="O62" s="196"/>
      <c r="P62" s="195"/>
      <c r="Q62" s="196"/>
    </row>
    <row r="63" spans="1:19" s="197" customFormat="1" ht="9.6" customHeight="1">
      <c r="A63" s="99"/>
      <c r="B63" s="99"/>
      <c r="C63" s="99"/>
      <c r="D63" s="64"/>
      <c r="E63" s="204"/>
      <c r="F63" s="204"/>
      <c r="G63" s="187"/>
      <c r="H63" s="204"/>
      <c r="I63" s="219"/>
      <c r="J63" s="220"/>
      <c r="L63" s="191" t="s">
        <v>166</v>
      </c>
      <c r="M63" s="201"/>
      <c r="N63" s="195"/>
      <c r="O63" s="196"/>
      <c r="P63" s="195"/>
      <c r="Q63" s="196"/>
    </row>
    <row r="64" spans="1:19" s="197" customFormat="1" ht="9.6" customHeight="1">
      <c r="A64" s="199">
        <v>15</v>
      </c>
      <c r="B64" s="211"/>
      <c r="C64" s="211" t="str">
        <f>IF($D64="","",IF($F$2="Week 3",VLOOKUP($D64,'[2]Do Main Draw Prep Wk34'!$A$7:$V$23,21),VLOOKUP($D64,'[2]Do Main Draw Prep Fut&amp;Wk12'!$A$7:$V$23,21)))</f>
        <v/>
      </c>
      <c r="D64" s="74"/>
      <c r="E64" s="229" t="s">
        <v>206</v>
      </c>
      <c r="F64" s="213"/>
      <c r="G64" s="213"/>
      <c r="H64" s="213"/>
      <c r="I64" s="194"/>
      <c r="J64" s="195"/>
      <c r="K64" s="215"/>
      <c r="L64" s="99" t="s">
        <v>112</v>
      </c>
      <c r="M64" s="196"/>
      <c r="N64" s="216"/>
      <c r="O64" s="196"/>
      <c r="P64" s="195"/>
      <c r="Q64" s="196"/>
    </row>
    <row r="65" spans="1:22" s="197" customFormat="1" ht="9.6" customHeight="1">
      <c r="A65" s="99"/>
      <c r="B65" s="199"/>
      <c r="C65" s="199"/>
      <c r="D65" s="199"/>
      <c r="E65" s="213" t="s">
        <v>206</v>
      </c>
      <c r="F65" s="213"/>
      <c r="G65" s="254"/>
      <c r="H65" s="213"/>
      <c r="I65" s="201"/>
      <c r="J65" s="202"/>
      <c r="K65" s="215"/>
      <c r="L65" s="195"/>
      <c r="M65" s="226"/>
      <c r="N65" s="213" t="s">
        <v>124</v>
      </c>
      <c r="O65" s="230"/>
      <c r="P65" s="196"/>
      <c r="Q65" s="231"/>
    </row>
    <row r="66" spans="1:22" s="197" customFormat="1" ht="9" customHeight="1">
      <c r="A66" s="99"/>
      <c r="B66" s="99"/>
      <c r="C66" s="99"/>
      <c r="D66" s="99"/>
      <c r="E66" s="206"/>
      <c r="F66" s="206"/>
      <c r="G66" s="167"/>
      <c r="H66" s="206"/>
      <c r="I66" s="207"/>
      <c r="J66" s="191" t="s">
        <v>142</v>
      </c>
      <c r="K66" s="221"/>
      <c r="L66" s="231"/>
      <c r="M66" s="232"/>
      <c r="N66" s="213" t="s">
        <v>146</v>
      </c>
      <c r="O66" s="212"/>
      <c r="P66" s="195"/>
      <c r="S66" s="232"/>
    </row>
    <row r="67" spans="1:22" s="197" customFormat="1" ht="9" customHeight="1">
      <c r="A67" s="99"/>
      <c r="B67" s="99"/>
      <c r="C67" s="99"/>
      <c r="D67" s="99"/>
      <c r="E67" s="195"/>
      <c r="F67" s="195"/>
      <c r="G67" s="187"/>
      <c r="H67" s="220"/>
      <c r="I67" s="210"/>
      <c r="J67" s="191" t="s">
        <v>166</v>
      </c>
      <c r="K67" s="201"/>
      <c r="L67" s="195"/>
      <c r="M67" s="230"/>
      <c r="N67" s="233"/>
      <c r="O67" s="234"/>
      <c r="P67" s="213" t="s">
        <v>124</v>
      </c>
      <c r="S67" s="196"/>
    </row>
    <row r="68" spans="1:22" s="197" customFormat="1" ht="9.6" customHeight="1">
      <c r="A68" s="228">
        <v>16</v>
      </c>
      <c r="B68" s="211"/>
      <c r="C68" s="211" t="e">
        <f>IF(#REF!="","",IF($F$2="Week 3",VLOOKUP(#REF!,'[2]Do Main Draw Prep Wk34'!$A$7:$V$23,21),VLOOKUP(#REF!,'[2]Do Main Draw Prep Fut&amp;Wk12'!$A$7:$V$23,21)))</f>
        <v>#REF!</v>
      </c>
      <c r="D68" s="192"/>
      <c r="E68" s="191" t="s">
        <v>142</v>
      </c>
      <c r="F68" s="191" t="s">
        <v>114</v>
      </c>
      <c r="G68" s="213"/>
      <c r="H68" s="191" t="s">
        <v>19</v>
      </c>
      <c r="I68" s="214"/>
      <c r="J68" s="99"/>
      <c r="K68" s="196"/>
      <c r="L68" s="216"/>
      <c r="M68" s="235"/>
      <c r="N68" s="231"/>
      <c r="O68" s="230"/>
      <c r="P68" s="213" t="s">
        <v>146</v>
      </c>
      <c r="Q68" s="237"/>
      <c r="R68" s="237"/>
      <c r="S68" s="235"/>
    </row>
    <row r="69" spans="1:22" s="197" customFormat="1" ht="9.6" customHeight="1">
      <c r="A69" s="99"/>
      <c r="B69" s="199"/>
      <c r="C69" s="199"/>
      <c r="D69" s="199"/>
      <c r="E69" s="191" t="s">
        <v>166</v>
      </c>
      <c r="F69" s="191" t="s">
        <v>131</v>
      </c>
      <c r="G69" s="254"/>
      <c r="H69" s="191" t="s">
        <v>19</v>
      </c>
      <c r="I69" s="201"/>
      <c r="J69" s="195"/>
      <c r="K69" s="196"/>
      <c r="L69" s="217"/>
      <c r="M69" s="232"/>
      <c r="N69" s="191" t="s">
        <v>143</v>
      </c>
      <c r="O69" s="215"/>
      <c r="P69" s="257" t="s">
        <v>48</v>
      </c>
      <c r="Q69" s="258"/>
      <c r="S69" s="226"/>
    </row>
    <row r="70" spans="1:22" ht="9" customHeight="1">
      <c r="A70" s="99"/>
      <c r="B70" s="238"/>
      <c r="C70" s="238"/>
      <c r="D70" s="239"/>
      <c r="E70" s="240"/>
      <c r="F70" s="240"/>
      <c r="G70" s="241"/>
      <c r="H70" s="240"/>
      <c r="I70" s="242"/>
      <c r="J70" s="240"/>
      <c r="K70" s="243"/>
      <c r="L70" s="244"/>
      <c r="M70" s="232"/>
      <c r="N70" s="191" t="s">
        <v>160</v>
      </c>
      <c r="O70" s="201"/>
      <c r="P70" s="259"/>
      <c r="Q70" s="197"/>
      <c r="R70" s="197"/>
      <c r="S70" s="232"/>
      <c r="T70" s="197"/>
      <c r="U70" s="197"/>
      <c r="V70" s="197"/>
    </row>
    <row r="71" spans="1:22" ht="9" customHeight="1">
      <c r="A71" s="99"/>
      <c r="B71" s="238"/>
      <c r="C71" s="238"/>
      <c r="D71" s="239"/>
      <c r="E71" s="240"/>
      <c r="F71" s="240"/>
      <c r="G71" s="241"/>
      <c r="H71" s="240"/>
      <c r="I71" s="242"/>
      <c r="J71" s="240"/>
      <c r="K71" s="243"/>
      <c r="L71" s="240"/>
      <c r="M71" s="245"/>
      <c r="N71" s="240"/>
      <c r="O71" s="243"/>
      <c r="P71" s="240"/>
      <c r="Q71" s="197"/>
      <c r="R71" s="197"/>
      <c r="S71" s="243"/>
      <c r="T71" s="197"/>
      <c r="U71" s="197"/>
      <c r="V71" s="197"/>
    </row>
    <row r="72" spans="1:22" ht="9" customHeight="1">
      <c r="A72" s="99"/>
      <c r="B72" s="238"/>
      <c r="C72" s="238"/>
      <c r="D72" s="239"/>
      <c r="E72" s="240"/>
      <c r="F72" s="240"/>
      <c r="G72" s="241"/>
      <c r="H72" s="240"/>
      <c r="I72" s="242"/>
      <c r="J72" s="240"/>
      <c r="K72" s="243"/>
      <c r="L72" s="240"/>
      <c r="M72" s="245"/>
      <c r="N72" s="245"/>
      <c r="O72" s="244"/>
      <c r="P72" s="246"/>
      <c r="Q72" s="197"/>
      <c r="R72" s="197"/>
      <c r="S72" s="244"/>
      <c r="T72" s="197"/>
      <c r="U72" s="197"/>
      <c r="V72" s="197"/>
    </row>
    <row r="73" spans="1:22" ht="9" customHeight="1">
      <c r="A73" s="99"/>
      <c r="B73" s="238"/>
      <c r="C73" s="238"/>
      <c r="D73" s="239"/>
      <c r="E73" s="240"/>
      <c r="F73" s="240"/>
      <c r="G73" s="241"/>
      <c r="H73" s="240"/>
      <c r="I73" s="242"/>
      <c r="J73" s="240"/>
      <c r="K73" s="243"/>
      <c r="L73" s="240"/>
      <c r="M73" s="245"/>
      <c r="N73" s="244"/>
      <c r="O73" s="245"/>
      <c r="P73" s="244"/>
      <c r="Q73" s="246"/>
      <c r="R73" s="197"/>
      <c r="S73" s="197"/>
      <c r="T73" s="197"/>
      <c r="U73" s="197"/>
      <c r="V73" s="197"/>
    </row>
    <row r="74" spans="1:22" ht="9" customHeight="1">
      <c r="A74" s="99"/>
      <c r="B74" s="238"/>
      <c r="C74" s="238"/>
      <c r="D74" s="239"/>
      <c r="E74" s="240"/>
      <c r="F74" s="240"/>
      <c r="G74" s="241"/>
      <c r="H74" s="240"/>
      <c r="I74" s="242"/>
      <c r="J74" s="240"/>
      <c r="K74" s="243"/>
      <c r="L74" s="240"/>
      <c r="M74" s="245"/>
      <c r="N74" s="244"/>
      <c r="O74" s="245"/>
      <c r="P74" s="244"/>
      <c r="Q74" s="246"/>
      <c r="R74" s="197"/>
      <c r="S74" s="197"/>
      <c r="T74" s="197"/>
      <c r="U74" s="197"/>
      <c r="V74" s="197"/>
    </row>
    <row r="75" spans="1:22" ht="18">
      <c r="A75" s="99"/>
      <c r="B75" s="238"/>
      <c r="C75" s="238"/>
      <c r="D75" s="239"/>
      <c r="E75" s="240"/>
      <c r="F75" s="240"/>
      <c r="G75" s="247"/>
      <c r="H75" s="240"/>
      <c r="I75" s="242"/>
      <c r="J75" s="240"/>
      <c r="K75" s="243"/>
      <c r="L75" s="248"/>
      <c r="M75" s="249"/>
      <c r="N75" s="248"/>
      <c r="O75" s="249"/>
      <c r="P75" s="248"/>
      <c r="Q75" s="249"/>
      <c r="R75" s="250"/>
      <c r="S75" s="250"/>
      <c r="T75" s="250"/>
      <c r="U75" s="250"/>
      <c r="V75" s="250"/>
    </row>
    <row r="76" spans="1:22" ht="15.75">
      <c r="E76" s="132" t="s">
        <v>103</v>
      </c>
      <c r="F76" s="132"/>
      <c r="G76" s="132"/>
      <c r="H76" s="132"/>
      <c r="I76" s="251"/>
      <c r="K76" s="288" t="s">
        <v>104</v>
      </c>
      <c r="L76" s="288"/>
      <c r="M76" s="288"/>
      <c r="N76" s="288"/>
    </row>
    <row r="77" spans="1:22" ht="15.75">
      <c r="E77" s="132"/>
      <c r="F77" s="132"/>
      <c r="G77" s="132"/>
      <c r="H77" s="132"/>
      <c r="I77" s="251"/>
      <c r="J77" s="132"/>
      <c r="K77" s="251"/>
      <c r="L77" s="132"/>
    </row>
    <row r="78" spans="1:22" ht="15.75">
      <c r="E78" s="132"/>
      <c r="F78" s="132"/>
      <c r="G78" s="132"/>
      <c r="H78" s="132"/>
      <c r="I78" s="251"/>
      <c r="J78" s="132"/>
      <c r="K78" s="251"/>
      <c r="L78" s="132"/>
    </row>
    <row r="79" spans="1:22" ht="15.75">
      <c r="E79" s="132"/>
      <c r="F79" s="132"/>
      <c r="G79" s="132"/>
      <c r="H79" s="132"/>
      <c r="I79" s="251"/>
      <c r="K79" s="132"/>
      <c r="L79" s="132"/>
    </row>
    <row r="82" spans="5:14">
      <c r="E82" s="289" t="s">
        <v>219</v>
      </c>
      <c r="F82" s="289"/>
      <c r="G82" s="289"/>
      <c r="H82" s="289"/>
      <c r="J82" s="163" t="s">
        <v>220</v>
      </c>
      <c r="L82" s="163" t="s">
        <v>221</v>
      </c>
      <c r="N82" s="163" t="s">
        <v>222</v>
      </c>
    </row>
  </sheetData>
  <mergeCells count="8">
    <mergeCell ref="A4:C4"/>
    <mergeCell ref="N4:P4"/>
    <mergeCell ref="K76:N76"/>
    <mergeCell ref="E82:H82"/>
    <mergeCell ref="D1:E1"/>
    <mergeCell ref="J2:P2"/>
    <mergeCell ref="D3:G3"/>
    <mergeCell ref="J3:L3"/>
  </mergeCells>
  <conditionalFormatting sqref="G15 G27 G11 G19 G31 G35 G39 G47 G56 G60 G64">
    <cfRule type="expression" dxfId="209" priority="91" stopIfTrue="1">
      <formula>$C11=""</formula>
    </cfRule>
    <cfRule type="expression" dxfId="208" priority="92" stopIfTrue="1">
      <formula>AND($D11&lt;3,$C11&gt;0)</formula>
    </cfRule>
  </conditionalFormatting>
  <conditionalFormatting sqref="E11 E15 E19 E27 E31 E35 E39 E47 E56 E60 E64 J17">
    <cfRule type="expression" dxfId="207" priority="93" stopIfTrue="1">
      <formula>OR(E11="Bye",C11="")</formula>
    </cfRule>
    <cfRule type="expression" dxfId="206" priority="94" stopIfTrue="1">
      <formula>AND($D11&lt;5,$C11&gt;0)</formula>
    </cfRule>
  </conditionalFormatting>
  <conditionalFormatting sqref="F11 F15 F19 F27 F31 F35 F39 F47 F56 F60 F64">
    <cfRule type="expression" dxfId="205" priority="95" stopIfTrue="1">
      <formula>$C11=""</formula>
    </cfRule>
    <cfRule type="expression" dxfId="204" priority="96" stopIfTrue="1">
      <formula>AND($D11&lt;5,$C11&gt;0)</formula>
    </cfRule>
  </conditionalFormatting>
  <conditionalFormatting sqref="H11 H15 H19 H27 H31 H35 H39 H47 H56 H60 H64">
    <cfRule type="expression" dxfId="203" priority="97" stopIfTrue="1">
      <formula>$C11=""</formula>
    </cfRule>
    <cfRule type="expression" dxfId="202" priority="98" stopIfTrue="1">
      <formula>AND($D11&lt;5,$C11&gt;0)</formula>
    </cfRule>
  </conditionalFormatting>
  <conditionalFormatting sqref="E12 E16 E20 E28 E32 E36 E40 E44 E48 E57 E61 E65 J18">
    <cfRule type="expression" dxfId="201" priority="99" stopIfTrue="1">
      <formula>$C11=""</formula>
    </cfRule>
    <cfRule type="expression" dxfId="200" priority="100" stopIfTrue="1">
      <formula>AND($D11&lt;5,$C11&gt;0)</formula>
    </cfRule>
  </conditionalFormatting>
  <conditionalFormatting sqref="F12 H12 F16 H16 F20 H20 F28 H28 F32 H32 F36 H36 F40 H40 F44 F48 H48 F57 H57 F61 H61 F65 H65">
    <cfRule type="expression" dxfId="199" priority="101" stopIfTrue="1">
      <formula>$C11=""</formula>
    </cfRule>
    <cfRule type="expression" dxfId="198" priority="102" stopIfTrue="1">
      <formula>AND($D11&lt;5,$C11&gt;0)</formula>
    </cfRule>
  </conditionalFormatting>
  <conditionalFormatting sqref="D11 D15 D19 D27 D31 D35 D39 D43 D47 D56 D60 D64">
    <cfRule type="expression" dxfId="197" priority="103" stopIfTrue="1">
      <formula>OR(AND($C11="",$D11&gt;0),$E11="Bye")</formula>
    </cfRule>
    <cfRule type="expression" dxfId="196" priority="104" stopIfTrue="1">
      <formula>AND($D11&gt;0,$D11&lt;5,$C11&gt;0)</formula>
    </cfRule>
    <cfRule type="expression" dxfId="195" priority="105" stopIfTrue="1">
      <formula>$D11&gt;0</formula>
    </cfRule>
  </conditionalFormatting>
  <conditionalFormatting sqref="B7 B64 B11 B15 B19 B23 B27 B31 B35 B39 B43 B47 B52 B56 B60 B68">
    <cfRule type="cellIs" dxfId="194" priority="106" stopIfTrue="1" operator="equal">
      <formula>"DA"</formula>
    </cfRule>
  </conditionalFormatting>
  <conditionalFormatting sqref="J63">
    <cfRule type="expression" dxfId="193" priority="107" stopIfTrue="1">
      <formula>AND($N$1="CU",J63="Umpire")</formula>
    </cfRule>
    <cfRule type="expression" dxfId="192" priority="108" stopIfTrue="1">
      <formula>AND($N$1="CU",J63&lt;&gt;"Umpire",#REF!&lt;&gt;"")</formula>
    </cfRule>
    <cfRule type="expression" dxfId="191" priority="109" stopIfTrue="1">
      <formula>AND($N$1="CU",J63&lt;&gt;"Umpire")</formula>
    </cfRule>
  </conditionalFormatting>
  <conditionalFormatting sqref="M69">
    <cfRule type="expression" dxfId="190" priority="110" stopIfTrue="1">
      <formula>#REF!="as"</formula>
    </cfRule>
    <cfRule type="expression" dxfId="189" priority="111" stopIfTrue="1">
      <formula>#REF!="bs"</formula>
    </cfRule>
  </conditionalFormatting>
  <conditionalFormatting sqref="M70">
    <cfRule type="expression" dxfId="188" priority="112" stopIfTrue="1">
      <formula>#REF!="as"</formula>
    </cfRule>
    <cfRule type="expression" dxfId="187" priority="113" stopIfTrue="1">
      <formula>#REF!="bs"</formula>
    </cfRule>
  </conditionalFormatting>
  <conditionalFormatting sqref="H42">
    <cfRule type="expression" dxfId="186" priority="114" stopIfTrue="1">
      <formula>AND($N$1="CU",H42="Umpire")</formula>
    </cfRule>
    <cfRule type="expression" dxfId="185" priority="115" stopIfTrue="1">
      <formula>AND($N$1="CU",H42&lt;&gt;"Umpire",#REF!&lt;&gt;"")</formula>
    </cfRule>
    <cfRule type="expression" dxfId="184" priority="116" stopIfTrue="1">
      <formula>AND($N$1="CU",H42&lt;&gt;"Umpire")</formula>
    </cfRule>
  </conditionalFormatting>
  <conditionalFormatting sqref="J46">
    <cfRule type="expression" dxfId="183" priority="117" stopIfTrue="1">
      <formula>AND($N$1="CU",J46="Umpire")</formula>
    </cfRule>
    <cfRule type="expression" dxfId="182" priority="118" stopIfTrue="1">
      <formula>AND($N$1="CU",J46&lt;&gt;"Umpire",#REF!&lt;&gt;"")</formula>
    </cfRule>
    <cfRule type="expression" dxfId="181" priority="119" stopIfTrue="1">
      <formula>AND($N$1="CU",J46&lt;&gt;"Umpire")</formula>
    </cfRule>
  </conditionalFormatting>
  <conditionalFormatting sqref="N54">
    <cfRule type="expression" dxfId="180" priority="120" stopIfTrue="1">
      <formula>#REF!="as"</formula>
    </cfRule>
    <cfRule type="expression" dxfId="179" priority="121" stopIfTrue="1">
      <formula>#REF!="bs"</formula>
    </cfRule>
  </conditionalFormatting>
  <conditionalFormatting sqref="N55">
    <cfRule type="expression" dxfId="178" priority="122" stopIfTrue="1">
      <formula>#REF!="as"</formula>
    </cfRule>
    <cfRule type="expression" dxfId="177" priority="123" stopIfTrue="1">
      <formula>#REF!="bs"</formula>
    </cfRule>
  </conditionalFormatting>
  <conditionalFormatting sqref="L55">
    <cfRule type="expression" dxfId="176" priority="124" stopIfTrue="1">
      <formula>AND($N$1="CU",L55="Umpire")</formula>
    </cfRule>
    <cfRule type="expression" dxfId="175" priority="125" stopIfTrue="1">
      <formula>AND($N$1="CU",L55&lt;&gt;"Umpire",#REF!&lt;&gt;"")</formula>
    </cfRule>
    <cfRule type="expression" dxfId="174" priority="126" stopIfTrue="1">
      <formula>AND($N$1="CU",L55&lt;&gt;"Umpire")</formula>
    </cfRule>
  </conditionalFormatting>
  <conditionalFormatting sqref="J30 H34">
    <cfRule type="expression" dxfId="173" priority="127" stopIfTrue="1">
      <formula>AND($N$1="CU",H30="Umpire")</formula>
    </cfRule>
    <cfRule type="expression" dxfId="172" priority="128" stopIfTrue="1">
      <formula>AND($N$1="CU",H30&lt;&gt;"Umpire",#REF!&lt;&gt;"")</formula>
    </cfRule>
    <cfRule type="expression" dxfId="171" priority="129" stopIfTrue="1">
      <formula>AND($N$1="CU",H30&lt;&gt;"Umpire")</formula>
    </cfRule>
  </conditionalFormatting>
  <conditionalFormatting sqref="N38">
    <cfRule type="expression" dxfId="170" priority="130" stopIfTrue="1">
      <formula>AND($N$1="CU",N38="Umpire")</formula>
    </cfRule>
    <cfRule type="expression" dxfId="169" priority="131" stopIfTrue="1">
      <formula>AND($N$1="CU",N38&lt;&gt;"Umpire",#REF!&lt;&gt;"")</formula>
    </cfRule>
    <cfRule type="expression" dxfId="168" priority="132" stopIfTrue="1">
      <formula>AND($N$1="CU",N38&lt;&gt;"Umpire")</formula>
    </cfRule>
  </conditionalFormatting>
  <conditionalFormatting sqref="H26">
    <cfRule type="expression" dxfId="167" priority="133" stopIfTrue="1">
      <formula>AND($N$1="CU",H26="Umpire")</formula>
    </cfRule>
    <cfRule type="expression" dxfId="166" priority="134" stopIfTrue="1">
      <formula>AND($N$1="CU",H26&lt;&gt;"Umpire",#REF!&lt;&gt;"")</formula>
    </cfRule>
    <cfRule type="expression" dxfId="165" priority="135" stopIfTrue="1">
      <formula>AND($N$1="CU",H26&lt;&gt;"Umpire")</formula>
    </cfRule>
  </conditionalFormatting>
  <conditionalFormatting sqref="M65">
    <cfRule type="expression" dxfId="164" priority="136" stopIfTrue="1">
      <formula>#REF!="as"</formula>
    </cfRule>
    <cfRule type="expression" dxfId="163" priority="137" stopIfTrue="1">
      <formula>#REF!="bs"</formula>
    </cfRule>
  </conditionalFormatting>
  <conditionalFormatting sqref="M66">
    <cfRule type="expression" dxfId="162" priority="138" stopIfTrue="1">
      <formula>#REF!="as"</formula>
    </cfRule>
    <cfRule type="expression" dxfId="161" priority="139" stopIfTrue="1">
      <formula>#REF!="bs"</formula>
    </cfRule>
  </conditionalFormatting>
  <conditionalFormatting sqref="H10">
    <cfRule type="expression" dxfId="160" priority="140" stopIfTrue="1">
      <formula>AND($N$1="CU",H10="Umpire")</formula>
    </cfRule>
    <cfRule type="expression" dxfId="159" priority="141" stopIfTrue="1">
      <formula>AND($N$1="CU",H10&lt;&gt;"Umpire",#REF!&lt;&gt;"")</formula>
    </cfRule>
    <cfRule type="expression" dxfId="158" priority="142" stopIfTrue="1">
      <formula>AND($N$1="CU",H10&lt;&gt;"Umpire")</formula>
    </cfRule>
  </conditionalFormatting>
  <conditionalFormatting sqref="J14">
    <cfRule type="expression" dxfId="157" priority="143" stopIfTrue="1">
      <formula>AND($N$1="CU",J14="Umpire")</formula>
    </cfRule>
    <cfRule type="expression" dxfId="156" priority="144" stopIfTrue="1">
      <formula>AND($N$1="CU",J14&lt;&gt;"Umpire",#REF!&lt;&gt;"")</formula>
    </cfRule>
    <cfRule type="expression" dxfId="155" priority="145" stopIfTrue="1">
      <formula>AND($N$1="CU",J14&lt;&gt;"Umpire")</formula>
    </cfRule>
  </conditionalFormatting>
  <conditionalFormatting sqref="H18">
    <cfRule type="expression" dxfId="154" priority="146" stopIfTrue="1">
      <formula>AND($N$1="CU",H18="Umpire")</formula>
    </cfRule>
    <cfRule type="expression" dxfId="153" priority="147" stopIfTrue="1">
      <formula>AND($N$1="CU",H18&lt;&gt;"Umpire",#REF!&lt;&gt;"")</formula>
    </cfRule>
    <cfRule type="expression" dxfId="152" priority="148" stopIfTrue="1">
      <formula>AND($N$1="CU",H18&lt;&gt;"Umpire")</formula>
    </cfRule>
  </conditionalFormatting>
  <conditionalFormatting sqref="L22">
    <cfRule type="expression" dxfId="151" priority="149" stopIfTrue="1">
      <formula>AND($N$1="CU",L22="Umpire")</formula>
    </cfRule>
    <cfRule type="expression" dxfId="150" priority="150" stopIfTrue="1">
      <formula>AND($N$1="CU",L22&lt;&gt;"Umpire",#REF!&lt;&gt;"")</formula>
    </cfRule>
    <cfRule type="expression" dxfId="149" priority="151" stopIfTrue="1">
      <formula>AND($N$1="CU",L22&lt;&gt;"Umpire")</formula>
    </cfRule>
  </conditionalFormatting>
  <conditionalFormatting sqref="N21">
    <cfRule type="expression" dxfId="148" priority="152" stopIfTrue="1">
      <formula>#REF!="as"</formula>
    </cfRule>
    <cfRule type="expression" dxfId="147" priority="153" stopIfTrue="1">
      <formula>#REF!="bs"</formula>
    </cfRule>
  </conditionalFormatting>
  <conditionalFormatting sqref="N22">
    <cfRule type="expression" dxfId="146" priority="154" stopIfTrue="1">
      <formula>#REF!="as"</formula>
    </cfRule>
    <cfRule type="expression" dxfId="145" priority="155" stopIfTrue="1">
      <formula>#REF!="bs"</formula>
    </cfRule>
  </conditionalFormatting>
  <conditionalFormatting sqref="G68">
    <cfRule type="expression" dxfId="144" priority="156" stopIfTrue="1">
      <formula>$C68=""</formula>
    </cfRule>
    <cfRule type="expression" dxfId="143" priority="157" stopIfTrue="1">
      <formula>AND(#REF!&lt;3,$C68&gt;0)</formula>
    </cfRule>
  </conditionalFormatting>
  <conditionalFormatting sqref="E68 E8">
    <cfRule type="expression" dxfId="142" priority="158" stopIfTrue="1">
      <formula>OR(E8="Bye",C8="")</formula>
    </cfRule>
    <cfRule type="expression" dxfId="141" priority="159" stopIfTrue="1">
      <formula>AND(#REF!&lt;5,$C8&gt;0)</formula>
    </cfRule>
  </conditionalFormatting>
  <conditionalFormatting sqref="F68">
    <cfRule type="expression" dxfId="140" priority="160" stopIfTrue="1">
      <formula>$C68=""</formula>
    </cfRule>
    <cfRule type="expression" dxfId="139" priority="161" stopIfTrue="1">
      <formula>AND(#REF!&lt;5,$C68&gt;0)</formula>
    </cfRule>
  </conditionalFormatting>
  <conditionalFormatting sqref="H68">
    <cfRule type="expression" dxfId="138" priority="162" stopIfTrue="1">
      <formula>$C68=""</formula>
    </cfRule>
    <cfRule type="expression" dxfId="137" priority="163" stopIfTrue="1">
      <formula>AND(#REF!&lt;5,$C68&gt;0)</formula>
    </cfRule>
  </conditionalFormatting>
  <conditionalFormatting sqref="E69">
    <cfRule type="expression" dxfId="136" priority="164" stopIfTrue="1">
      <formula>$C68=""</formula>
    </cfRule>
    <cfRule type="expression" dxfId="135" priority="165" stopIfTrue="1">
      <formula>AND(#REF!&lt;5,$C68&gt;0)</formula>
    </cfRule>
  </conditionalFormatting>
  <conditionalFormatting sqref="F69 H69">
    <cfRule type="expression" dxfId="134" priority="166" stopIfTrue="1">
      <formula>$C68=""</formula>
    </cfRule>
    <cfRule type="expression" dxfId="133" priority="167" stopIfTrue="1">
      <formula>AND(#REF!&lt;5,$C68&gt;0)</formula>
    </cfRule>
  </conditionalFormatting>
  <conditionalFormatting sqref="G52">
    <cfRule type="expression" dxfId="132" priority="168" stopIfTrue="1">
      <formula>$C52=""</formula>
    </cfRule>
    <cfRule type="expression" dxfId="131" priority="169" stopIfTrue="1">
      <formula>AND(#REF!&lt;3,$C52&gt;0)</formula>
    </cfRule>
  </conditionalFormatting>
  <conditionalFormatting sqref="E52 E7">
    <cfRule type="expression" dxfId="130" priority="170" stopIfTrue="1">
      <formula>OR(E7="Bye",C7="")</formula>
    </cfRule>
    <cfRule type="expression" dxfId="129" priority="171" stopIfTrue="1">
      <formula>AND(#REF!&lt;5,$C7&gt;0)</formula>
    </cfRule>
  </conditionalFormatting>
  <conditionalFormatting sqref="F52">
    <cfRule type="expression" dxfId="128" priority="172" stopIfTrue="1">
      <formula>$C52=""</formula>
    </cfRule>
    <cfRule type="expression" dxfId="127" priority="173" stopIfTrue="1">
      <formula>AND(#REF!&lt;5,$C52&gt;0)</formula>
    </cfRule>
  </conditionalFormatting>
  <conditionalFormatting sqref="H52">
    <cfRule type="expression" dxfId="126" priority="174" stopIfTrue="1">
      <formula>$C52=""</formula>
    </cfRule>
    <cfRule type="expression" dxfId="125" priority="175" stopIfTrue="1">
      <formula>AND(#REF!&lt;5,$C52&gt;0)</formula>
    </cfRule>
  </conditionalFormatting>
  <conditionalFormatting sqref="E53">
    <cfRule type="expression" dxfId="124" priority="176" stopIfTrue="1">
      <formula>$C52=""</formula>
    </cfRule>
    <cfRule type="expression" dxfId="123" priority="177" stopIfTrue="1">
      <formula>AND(#REF!&lt;5,$C52&gt;0)</formula>
    </cfRule>
  </conditionalFormatting>
  <conditionalFormatting sqref="F53 H53">
    <cfRule type="expression" dxfId="122" priority="178" stopIfTrue="1">
      <formula>$C52=""</formula>
    </cfRule>
    <cfRule type="expression" dxfId="121" priority="179" stopIfTrue="1">
      <formula>AND(#REF!&lt;5,$C52&gt;0)</formula>
    </cfRule>
  </conditionalFormatting>
  <conditionalFormatting sqref="G23">
    <cfRule type="expression" dxfId="120" priority="180" stopIfTrue="1">
      <formula>$C23=""</formula>
    </cfRule>
    <cfRule type="expression" dxfId="119" priority="181" stopIfTrue="1">
      <formula>AND(#REF!&lt;3,$C23&gt;0)</formula>
    </cfRule>
  </conditionalFormatting>
  <conditionalFormatting sqref="E23">
    <cfRule type="expression" dxfId="118" priority="182" stopIfTrue="1">
      <formula>OR(E23="Bye",C23="")</formula>
    </cfRule>
    <cfRule type="expression" dxfId="117" priority="183" stopIfTrue="1">
      <formula>AND(#REF!&lt;5,$C23&gt;0)</formula>
    </cfRule>
  </conditionalFormatting>
  <conditionalFormatting sqref="F23">
    <cfRule type="expression" dxfId="116" priority="184" stopIfTrue="1">
      <formula>$C23=""</formula>
    </cfRule>
    <cfRule type="expression" dxfId="115" priority="185" stopIfTrue="1">
      <formula>AND(#REF!&lt;5,$C23&gt;0)</formula>
    </cfRule>
  </conditionalFormatting>
  <conditionalFormatting sqref="H23">
    <cfRule type="expression" dxfId="114" priority="186" stopIfTrue="1">
      <formula>$C23=""</formula>
    </cfRule>
    <cfRule type="expression" dxfId="113" priority="187" stopIfTrue="1">
      <formula>AND(#REF!&lt;5,$C23&gt;0)</formula>
    </cfRule>
  </conditionalFormatting>
  <conditionalFormatting sqref="E24">
    <cfRule type="expression" dxfId="112" priority="188" stopIfTrue="1">
      <formula>$C23=""</formula>
    </cfRule>
    <cfRule type="expression" dxfId="111" priority="189" stopIfTrue="1">
      <formula>AND(#REF!&lt;5,$C23&gt;0)</formula>
    </cfRule>
  </conditionalFormatting>
  <conditionalFormatting sqref="F24 H24">
    <cfRule type="expression" dxfId="110" priority="190" stopIfTrue="1">
      <formula>$C23=""</formula>
    </cfRule>
    <cfRule type="expression" dxfId="109" priority="191" stopIfTrue="1">
      <formula>AND(#REF!&lt;5,$C23&gt;0)</formula>
    </cfRule>
  </conditionalFormatting>
  <conditionalFormatting sqref="G7">
    <cfRule type="expression" dxfId="108" priority="192" stopIfTrue="1">
      <formula>$C7=""</formula>
    </cfRule>
    <cfRule type="expression" dxfId="107" priority="193" stopIfTrue="1">
      <formula>AND(#REF!&lt;3,$C7&gt;0)</formula>
    </cfRule>
  </conditionalFormatting>
  <conditionalFormatting sqref="F7">
    <cfRule type="expression" dxfId="106" priority="194" stopIfTrue="1">
      <formula>$C7=""</formula>
    </cfRule>
    <cfRule type="expression" dxfId="105" priority="195" stopIfTrue="1">
      <formula>AND(#REF!&lt;5,$C7&gt;0)</formula>
    </cfRule>
  </conditionalFormatting>
  <conditionalFormatting sqref="H7">
    <cfRule type="expression" dxfId="104" priority="196" stopIfTrue="1">
      <formula>$C7=""</formula>
    </cfRule>
    <cfRule type="expression" dxfId="103" priority="197" stopIfTrue="1">
      <formula>AND(#REF!&lt;5,$C7&gt;0)</formula>
    </cfRule>
  </conditionalFormatting>
  <conditionalFormatting sqref="F8 H8">
    <cfRule type="expression" dxfId="102" priority="198" stopIfTrue="1">
      <formula>$C7=""</formula>
    </cfRule>
    <cfRule type="expression" dxfId="101" priority="199" stopIfTrue="1">
      <formula>AND(#REF!&lt;5,$C7&gt;0)</formula>
    </cfRule>
  </conditionalFormatting>
  <conditionalFormatting sqref="H51">
    <cfRule type="expression" dxfId="100" priority="200" stopIfTrue="1">
      <formula>AND($N$1="CU",H51="Umpire")</formula>
    </cfRule>
    <cfRule type="expression" dxfId="99" priority="201" stopIfTrue="1">
      <formula>AND($N$1="CU",H51&lt;&gt;"Umpire",#REF!&lt;&gt;"")</formula>
    </cfRule>
    <cfRule type="expression" dxfId="98" priority="202" stopIfTrue="1">
      <formula>AND($N$1="CU",H51&lt;&gt;"Umpire")</formula>
    </cfRule>
  </conditionalFormatting>
  <conditionalFormatting sqref="J49">
    <cfRule type="expression" dxfId="97" priority="203" stopIfTrue="1">
      <formula>#REF!="as"</formula>
    </cfRule>
    <cfRule type="expression" dxfId="96" priority="204" stopIfTrue="1">
      <formula>#REF!="bs"</formula>
    </cfRule>
  </conditionalFormatting>
  <conditionalFormatting sqref="H67">
    <cfRule type="expression" dxfId="95" priority="205" stopIfTrue="1">
      <formula>AND($N$1="CU",H67="Umpire")</formula>
    </cfRule>
    <cfRule type="expression" dxfId="94" priority="206" stopIfTrue="1">
      <formula>AND($N$1="CU",H67&lt;&gt;"Umpire",#REF!&lt;&gt;"")</formula>
    </cfRule>
    <cfRule type="expression" dxfId="93" priority="207" stopIfTrue="1">
      <formula>AND($N$1="CU",H67&lt;&gt;"Umpire")</formula>
    </cfRule>
  </conditionalFormatting>
  <conditionalFormatting sqref="H59">
    <cfRule type="expression" dxfId="92" priority="208" stopIfTrue="1">
      <formula>AND($N$1="CU",H59="Umpire")</formula>
    </cfRule>
    <cfRule type="expression" dxfId="91" priority="209" stopIfTrue="1">
      <formula>AND($N$1="CU",H59&lt;&gt;"Umpire",#REF!&lt;&gt;"")</formula>
    </cfRule>
    <cfRule type="expression" dxfId="90" priority="210" stopIfTrue="1">
      <formula>AND($N$1="CU",H59&lt;&gt;"Umpire")</formula>
    </cfRule>
  </conditionalFormatting>
  <conditionalFormatting sqref="S69">
    <cfRule type="expression" dxfId="89" priority="85" stopIfTrue="1">
      <formula>#REF!="as"</formula>
    </cfRule>
    <cfRule type="expression" dxfId="88" priority="86" stopIfTrue="1">
      <formula>#REF!="bs"</formula>
    </cfRule>
  </conditionalFormatting>
  <conditionalFormatting sqref="S70">
    <cfRule type="expression" dxfId="87" priority="87" stopIfTrue="1">
      <formula>#REF!="as"</formula>
    </cfRule>
    <cfRule type="expression" dxfId="86" priority="88" stopIfTrue="1">
      <formula>#REF!="bs"</formula>
    </cfRule>
  </conditionalFormatting>
  <conditionalFormatting sqref="S66">
    <cfRule type="expression" dxfId="85" priority="89" stopIfTrue="1">
      <formula>#REF!="as"</formula>
    </cfRule>
    <cfRule type="expression" dxfId="84" priority="90" stopIfTrue="1">
      <formula>#REF!="bs"</formula>
    </cfRule>
  </conditionalFormatting>
  <conditionalFormatting sqref="H43">
    <cfRule type="expression" dxfId="83" priority="81" stopIfTrue="1">
      <formula>$C43=""</formula>
    </cfRule>
    <cfRule type="expression" dxfId="82" priority="82" stopIfTrue="1">
      <formula>AND($D43&lt;5,$C43&gt;0)</formula>
    </cfRule>
  </conditionalFormatting>
  <conditionalFormatting sqref="H44">
    <cfRule type="expression" dxfId="81" priority="83" stopIfTrue="1">
      <formula>$C43=""</formula>
    </cfRule>
    <cfRule type="expression" dxfId="80" priority="84" stopIfTrue="1">
      <formula>AND($D43&lt;5,$C43&gt;0)</formula>
    </cfRule>
  </conditionalFormatting>
  <conditionalFormatting sqref="J10">
    <cfRule type="expression" dxfId="79" priority="77" stopIfTrue="1">
      <formula>OR(J10="Bye",H10="")</formula>
    </cfRule>
    <cfRule type="expression" dxfId="78" priority="78" stopIfTrue="1">
      <formula>AND(#REF!&lt;5,$C10&gt;0)</formula>
    </cfRule>
  </conditionalFormatting>
  <conditionalFormatting sqref="J9">
    <cfRule type="expression" dxfId="77" priority="79" stopIfTrue="1">
      <formula>OR(J9="Bye",H9="")</formula>
    </cfRule>
    <cfRule type="expression" dxfId="76" priority="80" stopIfTrue="1">
      <formula>AND(#REF!&lt;5,$C9&gt;0)</formula>
    </cfRule>
  </conditionalFormatting>
  <conditionalFormatting sqref="J26">
    <cfRule type="expression" dxfId="75" priority="75" stopIfTrue="1">
      <formula>$C25=""</formula>
    </cfRule>
    <cfRule type="expression" dxfId="74" priority="76" stopIfTrue="1">
      <formula>AND(#REF!&lt;5,$C25&gt;0)</formula>
    </cfRule>
  </conditionalFormatting>
  <conditionalFormatting sqref="J25">
    <cfRule type="expression" dxfId="73" priority="73" stopIfTrue="1">
      <formula>OR(J25="Bye",H25="")</formula>
    </cfRule>
    <cfRule type="expression" dxfId="72" priority="74" stopIfTrue="1">
      <formula>AND(#REF!&lt;5,$C25&gt;0)</formula>
    </cfRule>
  </conditionalFormatting>
  <conditionalFormatting sqref="J33">
    <cfRule type="expression" dxfId="71" priority="69" stopIfTrue="1">
      <formula>OR(J33="Bye",H33="")</formula>
    </cfRule>
    <cfRule type="expression" dxfId="70" priority="70" stopIfTrue="1">
      <formula>AND($D33&lt;5,$C33&gt;0)</formula>
    </cfRule>
  </conditionalFormatting>
  <conditionalFormatting sqref="J34">
    <cfRule type="expression" dxfId="69" priority="71" stopIfTrue="1">
      <formula>$C33=""</formula>
    </cfRule>
    <cfRule type="expression" dxfId="68" priority="72" stopIfTrue="1">
      <formula>AND($D33&lt;5,$C33&gt;0)</formula>
    </cfRule>
  </conditionalFormatting>
  <conditionalFormatting sqref="J41">
    <cfRule type="expression" dxfId="67" priority="65" stopIfTrue="1">
      <formula>OR(J41="Bye",H41="")</formula>
    </cfRule>
    <cfRule type="expression" dxfId="66" priority="66" stopIfTrue="1">
      <formula>AND($D41&lt;5,$C41&gt;0)</formula>
    </cfRule>
  </conditionalFormatting>
  <conditionalFormatting sqref="J42">
    <cfRule type="expression" dxfId="65" priority="67" stopIfTrue="1">
      <formula>$C41=""</formula>
    </cfRule>
    <cfRule type="expression" dxfId="64" priority="68" stopIfTrue="1">
      <formula>AND($D41&lt;5,$C41&gt;0)</formula>
    </cfRule>
  </conditionalFormatting>
  <conditionalFormatting sqref="J50">
    <cfRule type="expression" dxfId="63" priority="61" stopIfTrue="1">
      <formula>OR(J50="Bye",H50="")</formula>
    </cfRule>
    <cfRule type="expression" dxfId="62" priority="62" stopIfTrue="1">
      <formula>AND(#REF!&lt;5,$C50&gt;0)</formula>
    </cfRule>
  </conditionalFormatting>
  <conditionalFormatting sqref="J51">
    <cfRule type="expression" dxfId="61" priority="63" stopIfTrue="1">
      <formula>$C50=""</formula>
    </cfRule>
    <cfRule type="expression" dxfId="60" priority="64" stopIfTrue="1">
      <formula>AND(#REF!&lt;5,$C50&gt;0)</formula>
    </cfRule>
  </conditionalFormatting>
  <conditionalFormatting sqref="J58">
    <cfRule type="expression" dxfId="59" priority="57" stopIfTrue="1">
      <formula>OR(J58="Bye",H58="")</formula>
    </cfRule>
    <cfRule type="expression" dxfId="58" priority="58" stopIfTrue="1">
      <formula>AND($D58&lt;5,$C58&gt;0)</formula>
    </cfRule>
  </conditionalFormatting>
  <conditionalFormatting sqref="J59">
    <cfRule type="expression" dxfId="57" priority="59" stopIfTrue="1">
      <formula>$C58=""</formula>
    </cfRule>
    <cfRule type="expression" dxfId="56" priority="60" stopIfTrue="1">
      <formula>AND($D58&lt;5,$C58&gt;0)</formula>
    </cfRule>
  </conditionalFormatting>
  <conditionalFormatting sqref="J66">
    <cfRule type="expression" dxfId="55" priority="53" stopIfTrue="1">
      <formula>OR(J66="Bye",H66="")</formula>
    </cfRule>
    <cfRule type="expression" dxfId="54" priority="54" stopIfTrue="1">
      <formula>AND(#REF!&lt;5,$C66&gt;0)</formula>
    </cfRule>
  </conditionalFormatting>
  <conditionalFormatting sqref="J67">
    <cfRule type="expression" dxfId="53" priority="55" stopIfTrue="1">
      <formula>$C66=""</formula>
    </cfRule>
    <cfRule type="expression" dxfId="52" priority="56" stopIfTrue="1">
      <formula>AND(#REF!&lt;5,$C66&gt;0)</formula>
    </cfRule>
  </conditionalFormatting>
  <conditionalFormatting sqref="L14">
    <cfRule type="expression" dxfId="51" priority="49" stopIfTrue="1">
      <formula>OR(L14="Bye",J14="")</formula>
    </cfRule>
    <cfRule type="expression" dxfId="50" priority="50" stopIfTrue="1">
      <formula>AND(#REF!&lt;5,$C14&gt;0)</formula>
    </cfRule>
  </conditionalFormatting>
  <conditionalFormatting sqref="L13">
    <cfRule type="expression" dxfId="49" priority="51" stopIfTrue="1">
      <formula>OR(L13="Bye",J13="")</formula>
    </cfRule>
    <cfRule type="expression" dxfId="48" priority="52" stopIfTrue="1">
      <formula>AND(#REF!&lt;5,$C13&gt;0)</formula>
    </cfRule>
  </conditionalFormatting>
  <conditionalFormatting sqref="L29">
    <cfRule type="expression" dxfId="47" priority="45" stopIfTrue="1">
      <formula>OR(L29="Bye",J29="")</formula>
    </cfRule>
    <cfRule type="expression" dxfId="46" priority="46" stopIfTrue="1">
      <formula>AND($D29&lt;5,$C29&gt;0)</formula>
    </cfRule>
  </conditionalFormatting>
  <conditionalFormatting sqref="L30">
    <cfRule type="expression" dxfId="45" priority="47" stopIfTrue="1">
      <formula>$C29=""</formula>
    </cfRule>
    <cfRule type="expression" dxfId="44" priority="48" stopIfTrue="1">
      <formula>AND($D29&lt;5,$C29&gt;0)</formula>
    </cfRule>
  </conditionalFormatting>
  <conditionalFormatting sqref="L45">
    <cfRule type="expression" dxfId="43" priority="41" stopIfTrue="1">
      <formula>OR(L45="Bye",J45="")</formula>
    </cfRule>
    <cfRule type="expression" dxfId="42" priority="42" stopIfTrue="1">
      <formula>AND(#REF!&lt;5,$C45&gt;0)</formula>
    </cfRule>
  </conditionalFormatting>
  <conditionalFormatting sqref="L46">
    <cfRule type="expression" dxfId="41" priority="43" stopIfTrue="1">
      <formula>$C45=""</formula>
    </cfRule>
    <cfRule type="expression" dxfId="40" priority="44" stopIfTrue="1">
      <formula>AND(#REF!&lt;5,$C45&gt;0)</formula>
    </cfRule>
  </conditionalFormatting>
  <conditionalFormatting sqref="L62">
    <cfRule type="expression" dxfId="39" priority="37" stopIfTrue="1">
      <formula>OR(L62="Bye",J62="")</formula>
    </cfRule>
    <cfRule type="expression" dxfId="38" priority="38" stopIfTrue="1">
      <formula>AND(#REF!&lt;5,$C62&gt;0)</formula>
    </cfRule>
  </conditionalFormatting>
  <conditionalFormatting sqref="L63">
    <cfRule type="expression" dxfId="37" priority="39" stopIfTrue="1">
      <formula>$C62=""</formula>
    </cfRule>
    <cfRule type="expression" dxfId="36" priority="40" stopIfTrue="1">
      <formula>AND(#REF!&lt;5,$C62&gt;0)</formula>
    </cfRule>
  </conditionalFormatting>
  <conditionalFormatting sqref="P37">
    <cfRule type="expression" dxfId="35" priority="33" stopIfTrue="1">
      <formula>#REF!="as"</formula>
    </cfRule>
    <cfRule type="expression" dxfId="34" priority="34" stopIfTrue="1">
      <formula>#REF!="bs"</formula>
    </cfRule>
  </conditionalFormatting>
  <conditionalFormatting sqref="P38">
    <cfRule type="expression" dxfId="33" priority="35" stopIfTrue="1">
      <formula>#REF!="as"</formula>
    </cfRule>
    <cfRule type="expression" dxfId="32" priority="36" stopIfTrue="1">
      <formula>#REF!="bs"</formula>
    </cfRule>
  </conditionalFormatting>
  <conditionalFormatting sqref="E43">
    <cfRule type="expression" dxfId="31" priority="29" stopIfTrue="1">
      <formula>$C42=""</formula>
    </cfRule>
    <cfRule type="expression" dxfId="30" priority="30" stopIfTrue="1">
      <formula>AND($D42&lt;5,$C42&gt;0)</formula>
    </cfRule>
  </conditionalFormatting>
  <conditionalFormatting sqref="F43">
    <cfRule type="expression" dxfId="29" priority="31" stopIfTrue="1">
      <formula>$C42=""</formula>
    </cfRule>
    <cfRule type="expression" dxfId="28" priority="32" stopIfTrue="1">
      <formula>AND($D42&lt;5,$C42&gt;0)</formula>
    </cfRule>
  </conditionalFormatting>
  <conditionalFormatting sqref="N54">
    <cfRule type="expression" dxfId="27" priority="27" stopIfTrue="1">
      <formula>OR(N54="Bye",L54="")</formula>
    </cfRule>
    <cfRule type="expression" dxfId="26" priority="28" stopIfTrue="1">
      <formula>AND(#REF!&lt;5,$C54&gt;0)</formula>
    </cfRule>
  </conditionalFormatting>
  <conditionalFormatting sqref="N55">
    <cfRule type="expression" dxfId="25" priority="25" stopIfTrue="1">
      <formula>$C54=""</formula>
    </cfRule>
    <cfRule type="expression" dxfId="24" priority="26" stopIfTrue="1">
      <formula>AND(#REF!&lt;5,$C54&gt;0)</formula>
    </cfRule>
  </conditionalFormatting>
  <conditionalFormatting sqref="N22">
    <cfRule type="expression" dxfId="23" priority="23" stopIfTrue="1">
      <formula>OR(N22="Bye",L22="")</formula>
    </cfRule>
    <cfRule type="expression" dxfId="22" priority="24" stopIfTrue="1">
      <formula>AND(#REF!&lt;5,$C22&gt;0)</formula>
    </cfRule>
  </conditionalFormatting>
  <conditionalFormatting sqref="N21">
    <cfRule type="expression" dxfId="21" priority="21" stopIfTrue="1">
      <formula>OR(N21="Bye",L21="")</formula>
    </cfRule>
    <cfRule type="expression" dxfId="20" priority="22" stopIfTrue="1">
      <formula>AND(#REF!&lt;5,$C21&gt;0)</formula>
    </cfRule>
  </conditionalFormatting>
  <conditionalFormatting sqref="N69">
    <cfRule type="expression" dxfId="19" priority="19" stopIfTrue="1">
      <formula>OR(N69="Bye",L69="")</formula>
    </cfRule>
    <cfRule type="expression" dxfId="18" priority="20" stopIfTrue="1">
      <formula>AND(#REF!&lt;5,$C69&gt;0)</formula>
    </cfRule>
  </conditionalFormatting>
  <conditionalFormatting sqref="N70">
    <cfRule type="expression" dxfId="17" priority="17" stopIfTrue="1">
      <formula>$C69=""</formula>
    </cfRule>
    <cfRule type="expression" dxfId="16" priority="18" stopIfTrue="1">
      <formula>AND(#REF!&lt;5,$C69&gt;0)</formula>
    </cfRule>
  </conditionalFormatting>
  <conditionalFormatting sqref="N65">
    <cfRule type="expression" dxfId="15" priority="15" stopIfTrue="1">
      <formula>OR(N65="Bye",L65="")</formula>
    </cfRule>
    <cfRule type="expression" dxfId="14" priority="16" stopIfTrue="1">
      <formula>AND($D65&lt;5,$C65&gt;0)</formula>
    </cfRule>
  </conditionalFormatting>
  <conditionalFormatting sqref="N66">
    <cfRule type="expression" dxfId="13" priority="13" stopIfTrue="1">
      <formula>$C65=""</formula>
    </cfRule>
    <cfRule type="expression" dxfId="12" priority="14" stopIfTrue="1">
      <formula>AND($D65&lt;5,$C65&gt;0)</formula>
    </cfRule>
  </conditionalFormatting>
  <conditionalFormatting sqref="P67">
    <cfRule type="expression" dxfId="11" priority="11" stopIfTrue="1">
      <formula>OR(P67="Bye",N67="")</formula>
    </cfRule>
    <cfRule type="expression" dxfId="10" priority="12" stopIfTrue="1">
      <formula>AND($D67&lt;5,$C67&gt;0)</formula>
    </cfRule>
  </conditionalFormatting>
  <conditionalFormatting sqref="P68">
    <cfRule type="expression" dxfId="9" priority="9" stopIfTrue="1">
      <formula>$C67=""</formula>
    </cfRule>
    <cfRule type="expression" dxfId="8" priority="10" stopIfTrue="1">
      <formula>AND($D67&lt;5,$C67&gt;0)</formula>
    </cfRule>
  </conditionalFormatting>
  <conditionalFormatting sqref="P37">
    <cfRule type="expression" dxfId="7" priority="7" stopIfTrue="1">
      <formula>#REF!="as"</formula>
    </cfRule>
    <cfRule type="expression" dxfId="6" priority="8" stopIfTrue="1">
      <formula>#REF!="bs"</formula>
    </cfRule>
  </conditionalFormatting>
  <conditionalFormatting sqref="P38">
    <cfRule type="expression" dxfId="5" priority="5" stopIfTrue="1">
      <formula>#REF!="as"</formula>
    </cfRule>
    <cfRule type="expression" dxfId="4" priority="6" stopIfTrue="1">
      <formula>#REF!="bs"</formula>
    </cfRule>
  </conditionalFormatting>
  <conditionalFormatting sqref="P38">
    <cfRule type="expression" dxfId="3" priority="3" stopIfTrue="1">
      <formula>OR(P38="Bye",N38="")</formula>
    </cfRule>
    <cfRule type="expression" dxfId="2" priority="4" stopIfTrue="1">
      <formula>AND(#REF!&lt;5,$C38&gt;0)</formula>
    </cfRule>
  </conditionalFormatting>
  <conditionalFormatting sqref="P37">
    <cfRule type="expression" dxfId="1" priority="1" stopIfTrue="1">
      <formula>OR(P37="Bye",N37="")</formula>
    </cfRule>
    <cfRule type="expression" dxfId="0" priority="2" stopIfTrue="1">
      <formula>AND(#REF!&lt;5,$C37&gt;0)</formula>
    </cfRule>
  </conditionalFormatting>
  <dataValidations count="1">
    <dataValidation type="list" allowBlank="1" showInputMessage="1" sqref="H10 H18 H26 H34 H42 H51 H59 H67 J63 J46 L55 N38 J30 L22 J14">
      <formula1>$T$7:$T$18</formula1>
    </dataValidation>
  </dataValidation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5</vt:i4>
      </vt:variant>
    </vt:vector>
  </HeadingPairs>
  <TitlesOfParts>
    <vt:vector size="5" baseType="lpstr">
      <vt:lpstr>Основа 14 юноши</vt:lpstr>
      <vt:lpstr>Основа 14 девушки</vt:lpstr>
      <vt:lpstr>Круговые таблицы 14 лет</vt:lpstr>
      <vt:lpstr>Пары 14 юноши</vt:lpstr>
      <vt:lpstr>Пары 14 девушки</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Лера</dc:creator>
  <cp:lastModifiedBy>РуцкийА</cp:lastModifiedBy>
  <dcterms:created xsi:type="dcterms:W3CDTF">2016-12-24T12:28:37Z</dcterms:created>
  <dcterms:modified xsi:type="dcterms:W3CDTF">2016-12-27T09:31:07Z</dcterms:modified>
</cp:coreProperties>
</file>